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faella.zamberlett\Desktop\at\_2020_RZ_modifiche da ottobre\2021_Belloni Bilancio Verbali\Resoconto\"/>
    </mc:Choice>
  </mc:AlternateContent>
  <xr:revisionPtr revIDLastSave="0" documentId="13_ncr:1_{462230C1-7313-4A61-856B-97FCC165AF1E}" xr6:coauthVersionLast="46" xr6:coauthVersionMax="46" xr10:uidLastSave="{00000000-0000-0000-0000-000000000000}"/>
  <bookViews>
    <workbookView xWindow="-120" yWindow="-120" windowWidth="29040" windowHeight="15840" tabRatio="571" xr2:uid="{00000000-000D-0000-FFFF-FFFF00000000}"/>
  </bookViews>
  <sheets>
    <sheet name="RESOCONTI GEST_FIN AL 31052021" sheetId="6" r:id="rId1"/>
    <sheet name="aggiornato al 31 05 2021" sheetId="10" r:id="rId2"/>
    <sheet name="HIDDEN_COMBO" sheetId="2" state="hidden" r:id="rId3"/>
    <sheet name="METADATA" sheetId="8" state="hidden" r:id="rId4"/>
  </sheets>
  <definedNames>
    <definedName name="_xlnm._FilterDatabase" localSheetId="1" hidden="1">'aggiornato al 31 05 2021'!$A$2:$AD$44</definedName>
    <definedName name="_xlnm._FilterDatabase" localSheetId="0" hidden="1">'RESOCONTI GEST_FIN AL 31052021'!$A$2:$AD$43</definedName>
    <definedName name="AGGIUDICATARIO">HIDDEN_COMBO!$A$26:$A$28</definedName>
    <definedName name="_xlnm.Print_Area" localSheetId="1">'aggiornato al 31 05 2021'!$A$2:$AD$14</definedName>
    <definedName name="_xlnm.Print_Area" localSheetId="0">'RESOCONTI GEST_FIN AL 31052021'!$A$2:$AD$14</definedName>
    <definedName name="RUOLO">HIDDEN_COMBO!$A$31:$A$35</definedName>
    <definedName name="SCELTA_CONTRAENTE">HIDDEN_COMBO!$A$2:$A$19</definedName>
    <definedName name="TIPOLOGIA_RAGGRUPPAMENTO">HIDDEN_COMBO!$A$22:$A$23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3" i="6" l="1"/>
  <c r="AD9" i="6"/>
  <c r="AD8" i="6"/>
  <c r="AD7" i="6"/>
  <c r="AD6" i="6"/>
  <c r="AD5" i="6"/>
  <c r="AD5" i="10"/>
</calcChain>
</file>

<file path=xl/sharedStrings.xml><?xml version="1.0" encoding="utf-8"?>
<sst xmlns="http://schemas.openxmlformats.org/spreadsheetml/2006/main" count="661" uniqueCount="106">
  <si>
    <t>02-PROCEDURA RISTRETTA</t>
  </si>
  <si>
    <t>02-MANDATARIA</t>
  </si>
  <si>
    <t>01-MANDANTE</t>
  </si>
  <si>
    <t>01-PROCEDURA APERTA</t>
  </si>
  <si>
    <t>03-PROCEDURA NEGOZIATA PREVIA PUBBLICAZIONE DEL BANDO</t>
  </si>
  <si>
    <t>04-PROCEDURA NEGOZIATA SENZA PREVIA PUBBLICAZIONE DEL BANDO</t>
  </si>
  <si>
    <t>05-DIALOGO COMPETITIVO</t>
  </si>
  <si>
    <t>06-PROCEDURA NEGOZIATA SENZA PREVIA INDIZIONE DI  GARA ART. 221 D.LGS. 163/2006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</si>
  <si>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</si>
  <si>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</si>
  <si>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</si>
  <si>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</si>
  <si>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</si>
  <si>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22-PROCEDURA NEGOZIATA DERIVANTE DA AVVISI CON CUI SI INDICE LA GARA</t>
  </si>
  <si>
    <t>23-AFFIDAMENTO IN ECONOMIA - AFFIDAMENTO DIRETTO</t>
  </si>
  <si>
    <t>24-AFFIDAMENTO DIRETTO A SOCIETA' IN HOUSE</t>
  </si>
  <si>
    <t>25-AFFIDAMENTO DIRETTO A SOCIETA' RAGGRUPPATE/CONSORZIATE O CONTROLLATE NELLE CONCESSIONI DI LL.PP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</si>
  <si>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</si>
  <si>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</si>
  <si>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</si>
  <si>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03-ASSOCIATA</t>
  </si>
  <si>
    <t>04-CAPOGRUPPO</t>
  </si>
  <si>
    <t>05-CONSORZIATA</t>
  </si>
  <si>
    <t>Telecom Italia S.p.A.</t>
  </si>
  <si>
    <t>SCELTA CONTRAENTE</t>
  </si>
  <si>
    <t>TIPOLOGIA RAGGRUPPAMENTO</t>
  </si>
  <si>
    <t>RAGGRUPPAMENTO</t>
  </si>
  <si>
    <t>SI</t>
  </si>
  <si>
    <t>NO</t>
  </si>
  <si>
    <t>CONVENZIONE</t>
  </si>
  <si>
    <t>AGGIUDICATARIO</t>
  </si>
  <si>
    <t>RUOLO</t>
  </si>
  <si>
    <t>FORMA SINGOLA</t>
  </si>
  <si>
    <t>Template version:</t>
  </si>
  <si>
    <t>Sintel version:</t>
  </si>
  <si>
    <t>Generation date:</t>
  </si>
  <si>
    <t>User:</t>
  </si>
  <si>
    <t>2.15</t>
  </si>
  <si>
    <t/>
  </si>
  <si>
    <t>Z8C1C44DEA</t>
  </si>
  <si>
    <t xml:space="preserve">RDO - Applicativo presenze/assenze </t>
  </si>
  <si>
    <t>ICG HOLDING SRL</t>
  </si>
  <si>
    <t>Z9E212669A</t>
  </si>
  <si>
    <t>Procedura di affidamento diretto per apertura pagina web ACSS e servizi accessori</t>
  </si>
  <si>
    <t>DSP srl</t>
  </si>
  <si>
    <t>6740510CCE</t>
  </si>
  <si>
    <t>Ordinativo di Fornitura per la ConvenzioneAzienda Regionale Centrale Acquisti S.p.A. - Carta in risme Ed. 4 - Carta in risme Ed. 4 - Valsecchi</t>
  </si>
  <si>
    <t>VALSECCHI GIOVANNI S.R.L.</t>
  </si>
  <si>
    <t>6919781FE9</t>
  </si>
  <si>
    <t>Ordinativo di Fornitura per la ConvenzioneAzienda Regionale Centrale Acquisti S.p.A. - Contratto Quadro Postazioni di Lavoro - Contratto Quadro PdL - Canoni</t>
  </si>
  <si>
    <t>7493590218</t>
  </si>
  <si>
    <t>Z141FF1FF7</t>
  </si>
  <si>
    <t>669240072F</t>
  </si>
  <si>
    <t>ZDA20391BB</t>
  </si>
  <si>
    <t>Ordinativo di Fornitura per la ConvenzioneAzienda Regionale Centrale Acquisti S.p.A. - Contratto Quadro Postazioni di Lavoro - Contratto Quadro PdL - Acquisti</t>
  </si>
  <si>
    <t>Z4A1F4056F</t>
  </si>
  <si>
    <t>Ordinativo di Fornitura per la ConvenzioneAzienda Regionale Centrale Acquisti S.p.A. - Servizi di Comunicazione ed Organizzazione Eventi - Servizi di realizzazione di campagne pubblicitarie, materiali promozionali e progetti digitali- Lotto 1</t>
  </si>
  <si>
    <t>Cheil Italia Srl</t>
  </si>
  <si>
    <t>6740493EC6</t>
  </si>
  <si>
    <t>Ordinativo di Fornitura per la ConvenzioneAzienda Regionale Centrale Acquisti S.p.A. - Cancelleria Ed. 4 - Cancelleria Ed. 4 - Errebian</t>
  </si>
  <si>
    <t>ERREBIAN SPA</t>
  </si>
  <si>
    <t>6747409A0B</t>
  </si>
  <si>
    <t>Ordinativo di Fornitura per la ConvenzioneAzienda Regionale Centrale Acquisti S.p.A. - SERVIZIO DI AGENZIA VIAGGI PER TRASFERTE DI LAVORO 2^ edizione - Lotto 1 - Agenzia viaggi per trasferte di lavoro</t>
  </si>
  <si>
    <t>REGENT INTERNATIONAL SRL</t>
  </si>
  <si>
    <t>748750114B</t>
  </si>
  <si>
    <t>Ordinativo di Fornitura per la ConvenzioneAzienda Regionale Centrale Acquisti S.p.A. - Progettazione, realizzazione e manutenzione sito web istituzionale - Lotto 1</t>
  </si>
  <si>
    <t>Engineering Ingegneria Informatica S.p.A.</t>
  </si>
  <si>
    <t>5.29.1</t>
  </si>
  <si>
    <t>23/05/2018</t>
  </si>
  <si>
    <t>Zamberletti.Raffaella</t>
  </si>
  <si>
    <t>CIG</t>
  </si>
  <si>
    <t xml:space="preserve">CONTRATTO </t>
  </si>
  <si>
    <t>FORNITORE</t>
  </si>
  <si>
    <t xml:space="preserve">IMPORTO DEL CONTRATTO </t>
  </si>
  <si>
    <t xml:space="preserve">LIQUIDATO </t>
  </si>
  <si>
    <t>STATO (aperto/chiuso)</t>
  </si>
  <si>
    <t>Z4E24751BF</t>
  </si>
  <si>
    <t>Z1C25C7243</t>
  </si>
  <si>
    <t>Z5E2659DA5</t>
  </si>
  <si>
    <t>7633820B8A</t>
  </si>
  <si>
    <t>764001215A</t>
  </si>
  <si>
    <t>7642469CEB</t>
  </si>
  <si>
    <t>ZC525DD79A</t>
  </si>
  <si>
    <t>Z06252451C</t>
  </si>
  <si>
    <t>Z7125009E7</t>
  </si>
  <si>
    <t>Z672445FA4</t>
  </si>
  <si>
    <t>Z74226EF57</t>
  </si>
  <si>
    <t>Fornitura urgente buoni pasto</t>
  </si>
  <si>
    <t>Trasferimento dominio di ACSS.</t>
  </si>
  <si>
    <t>Servizio di gestione informatizzata delle risorse umane di ACSS.</t>
  </si>
  <si>
    <t>Ordinativo di Fornitura per la ConvenzioneAzienda Regionale Centrale Acquisti S.p.A. - Servizio di Agenzia Viaggi per Trasferte di Lavoro 3 - Lotto 1 - Agenzia viaggi per trasferte di lavoro</t>
  </si>
  <si>
    <t>Ordinativo di Fornitura per la ConvenzioneAzienda Regionale Centrale Acquisti S.p.A. - Carta e Cancelleria - Lotto 01 - Carta in risme</t>
  </si>
  <si>
    <t>Ordinativo di Fornitura per la ConvenzioneAzienda Regionale Centrale Acquisti S.p.A. - Carta e Cancelleria - Lotto 03 - Cancelleria tradizionale ed ecologica</t>
  </si>
  <si>
    <t>Licenze d'uso SAS. Rinnovo annuale</t>
  </si>
  <si>
    <t>Corso Formazione - SAS Analytics</t>
  </si>
  <si>
    <t>Acquisizione n.19 licenze microsoft 365 PP</t>
  </si>
  <si>
    <t>Corso Formazione - Introd. Funzionalità SAS EG (..)</t>
  </si>
  <si>
    <t>Carta bianca per fotocopie</t>
  </si>
  <si>
    <t xml:space="preserve">Santer Reply </t>
  </si>
  <si>
    <t>VALSECCHI CANCELLERIA SRL</t>
  </si>
  <si>
    <t>SAS INSTITUTE</t>
  </si>
  <si>
    <t xml:space="preserve">KORA SISTEMI INFORMATICI SRL </t>
  </si>
  <si>
    <t>Edenred italia</t>
  </si>
  <si>
    <t xml:space="preserve">chiuso </t>
  </si>
  <si>
    <t>aperto</t>
  </si>
  <si>
    <t xml:space="preserve">File in aggiornamento continuo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</si>
</sst>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410]&quot; &quot;#,##0.00;[Red]&quot;-&quot;[$€-410]&quot; &quot;#,##0.00"/>
    <numFmt numFmtId="165" formatCode="&quot; $&quot;#,##0.00&quot; &quot;;&quot; $(&quot;#,##0.00&quot;)&quot;;&quot; $-&quot;00&quot; &quot;;@&quot; &quot;"/>
    <numFmt numFmtId="166" formatCode="&quot;€&quot;\ #,##0.00"/>
  </numFmts>
  <fonts count="9">
    <font>
      <sz val="11"/>
      <color rgb="FF000000"/>
      <name val="Calibri"/>
      <family val="2"/>
    </font>
    <font>
      <sz val="11"/>
      <color indexed="8"/>
      <name val="Courier New"/>
      <family val="3"/>
    </font>
    <font>
      <b/>
      <sz val="11"/>
      <color indexed="8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Arial1"/>
    </font>
    <font>
      <b/>
      <i/>
      <u/>
      <sz val="11"/>
      <color rgb="FF000000"/>
      <name val="Calibri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164" fontId="5" fillId="0" borderId="0"/>
    <xf numFmtId="165" fontId="4" fillId="0" borderId="0"/>
  </cellStyleXfs>
  <cellXfs count="73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Fill="1"/>
    <xf numFmtId="0" fontId="6" fillId="2" borderId="0" xfId="0" applyFont="1" applyFill="1" applyAlignment="1">
      <alignment vertical="top"/>
    </xf>
    <xf numFmtId="2" fontId="6" fillId="2" borderId="1" xfId="0" applyNumberFormat="1" applyFont="1" applyFill="1" applyBorder="1" applyAlignment="1" applyProtection="1">
      <alignment horizontal="center" vertical="top"/>
    </xf>
    <xf numFmtId="14" fontId="6" fillId="2" borderId="1" xfId="0" applyNumberFormat="1" applyFont="1" applyFill="1" applyBorder="1" applyAlignment="1" applyProtection="1">
      <alignment horizontal="center" vertical="top"/>
    </xf>
    <xf numFmtId="166" fontId="6" fillId="2" borderId="1" xfId="0" applyNumberFormat="1" applyFont="1" applyFill="1" applyBorder="1" applyAlignment="1" applyProtection="1">
      <alignment horizontal="right" vertical="top"/>
    </xf>
    <xf numFmtId="14" fontId="6" fillId="2" borderId="1" xfId="0" applyNumberFormat="1" applyFont="1" applyFill="1" applyBorder="1" applyAlignment="1" applyProtection="1">
      <alignment horizontal="center" vertical="top"/>
      <protection locked="0"/>
    </xf>
    <xf numFmtId="0" fontId="6" fillId="2" borderId="0" xfId="0" applyFont="1" applyFill="1" applyAlignment="1">
      <alignment vertical="top" wrapText="1"/>
    </xf>
    <xf numFmtId="14" fontId="6" fillId="2" borderId="3" xfId="0" applyNumberFormat="1" applyFont="1" applyFill="1" applyBorder="1" applyAlignment="1" applyProtection="1">
      <alignment horizontal="center" vertical="top"/>
    </xf>
    <xf numFmtId="14" fontId="6" fillId="2" borderId="3" xfId="0" applyNumberFormat="1" applyFont="1" applyFill="1" applyBorder="1" applyAlignment="1" applyProtection="1">
      <alignment horizontal="center" vertical="top"/>
      <protection locked="0"/>
    </xf>
    <xf numFmtId="49" fontId="6" fillId="2" borderId="2" xfId="0" applyNumberFormat="1" applyFont="1" applyFill="1" applyBorder="1" applyAlignment="1" applyProtection="1">
      <alignment horizontal="center" vertical="top"/>
    </xf>
    <xf numFmtId="0" fontId="6" fillId="2" borderId="2" xfId="0" applyFont="1" applyFill="1" applyBorder="1" applyAlignment="1" applyProtection="1">
      <alignment vertical="top" wrapText="1"/>
    </xf>
    <xf numFmtId="166" fontId="6" fillId="2" borderId="2" xfId="0" applyNumberFormat="1" applyFont="1" applyFill="1" applyBorder="1" applyAlignment="1" applyProtection="1">
      <alignment horizontal="right" vertical="top"/>
    </xf>
    <xf numFmtId="14" fontId="6" fillId="2" borderId="2" xfId="0" applyNumberFormat="1" applyFont="1" applyFill="1" applyBorder="1" applyAlignment="1" applyProtection="1">
      <alignment horizontal="center" vertical="top"/>
    </xf>
    <xf numFmtId="49" fontId="6" fillId="2" borderId="2" xfId="0" applyNumberFormat="1" applyFont="1" applyFill="1" applyBorder="1" applyAlignment="1" applyProtection="1">
      <alignment horizontal="center" vertical="top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166" fontId="6" fillId="2" borderId="2" xfId="0" applyNumberFormat="1" applyFont="1" applyFill="1" applyBorder="1" applyAlignment="1" applyProtection="1">
      <alignment horizontal="right" vertical="top"/>
      <protection locked="0"/>
    </xf>
    <xf numFmtId="14" fontId="6" fillId="2" borderId="2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 wrapText="1"/>
    </xf>
    <xf numFmtId="166" fontId="6" fillId="2" borderId="3" xfId="0" applyNumberFormat="1" applyFont="1" applyFill="1" applyBorder="1" applyAlignment="1" applyProtection="1">
      <alignment horizontal="right" vertical="top"/>
    </xf>
    <xf numFmtId="49" fontId="6" fillId="5" borderId="2" xfId="0" applyNumberFormat="1" applyFont="1" applyFill="1" applyBorder="1" applyAlignment="1" applyProtection="1">
      <alignment horizontal="center" vertical="top"/>
      <protection locked="0"/>
    </xf>
    <xf numFmtId="0" fontId="6" fillId="5" borderId="2" xfId="0" applyFont="1" applyFill="1" applyBorder="1" applyAlignment="1" applyProtection="1">
      <alignment vertical="top" wrapText="1"/>
    </xf>
    <xf numFmtId="166" fontId="6" fillId="5" borderId="4" xfId="0" applyNumberFormat="1" applyFont="1" applyFill="1" applyBorder="1" applyAlignment="1" applyProtection="1">
      <alignment horizontal="right" vertical="top"/>
    </xf>
    <xf numFmtId="14" fontId="6" fillId="5" borderId="4" xfId="0" applyNumberFormat="1" applyFont="1" applyFill="1" applyBorder="1" applyAlignment="1" applyProtection="1">
      <alignment horizontal="center" vertical="top"/>
    </xf>
    <xf numFmtId="166" fontId="1" fillId="4" borderId="1" xfId="0" applyNumberFormat="1" applyFont="1" applyFill="1" applyBorder="1" applyAlignment="1" applyProtection="1">
      <alignment horizontal="right" vertical="top"/>
    </xf>
    <xf numFmtId="166" fontId="1" fillId="4" borderId="1" xfId="0" applyNumberFormat="1" applyFont="1" applyFill="1" applyBorder="1" applyAlignment="1" applyProtection="1">
      <alignment horizontal="right" vertical="top"/>
      <protection locked="0"/>
    </xf>
    <xf numFmtId="166" fontId="1" fillId="5" borderId="1" xfId="0" applyNumberFormat="1" applyFont="1" applyFill="1" applyBorder="1" applyAlignment="1" applyProtection="1">
      <alignment horizontal="right" vertical="top"/>
    </xf>
    <xf numFmtId="166" fontId="1" fillId="2" borderId="1" xfId="0" applyNumberFormat="1" applyFont="1" applyFill="1" applyBorder="1" applyAlignment="1" applyProtection="1">
      <alignment horizontal="right" vertical="top"/>
      <protection locked="0"/>
    </xf>
    <xf numFmtId="49" fontId="6" fillId="2" borderId="6" xfId="0" applyNumberFormat="1" applyFont="1" applyFill="1" applyBorder="1" applyAlignment="1" applyProtection="1">
      <alignment horizontal="center" vertical="top"/>
    </xf>
    <xf numFmtId="0" fontId="6" fillId="2" borderId="6" xfId="0" applyFont="1" applyFill="1" applyBorder="1" applyAlignment="1" applyProtection="1">
      <alignment vertical="top" wrapText="1"/>
    </xf>
    <xf numFmtId="166" fontId="6" fillId="2" borderId="7" xfId="0" applyNumberFormat="1" applyFont="1" applyFill="1" applyBorder="1" applyAlignment="1" applyProtection="1">
      <alignment horizontal="right" vertical="top"/>
    </xf>
    <xf numFmtId="14" fontId="6" fillId="2" borderId="7" xfId="0" applyNumberFormat="1" applyFont="1" applyFill="1" applyBorder="1" applyAlignment="1" applyProtection="1">
      <alignment horizontal="center" vertical="top"/>
    </xf>
    <xf numFmtId="166" fontId="1" fillId="4" borderId="7" xfId="0" applyNumberFormat="1" applyFont="1" applyFill="1" applyBorder="1" applyAlignment="1" applyProtection="1">
      <alignment horizontal="right" vertical="top"/>
    </xf>
    <xf numFmtId="166" fontId="6" fillId="2" borderId="8" xfId="0" applyNumberFormat="1" applyFont="1" applyFill="1" applyBorder="1" applyAlignment="1" applyProtection="1">
      <alignment horizontal="right" vertical="top"/>
    </xf>
    <xf numFmtId="49" fontId="1" fillId="4" borderId="0" xfId="0" applyNumberFormat="1" applyFont="1" applyFill="1" applyBorder="1" applyAlignment="1" applyProtection="1">
      <alignment horizontal="center" vertical="top"/>
    </xf>
    <xf numFmtId="0" fontId="6" fillId="2" borderId="0" xfId="0" applyFont="1" applyFill="1" applyBorder="1" applyAlignment="1" applyProtection="1">
      <alignment vertical="top" wrapText="1"/>
    </xf>
    <xf numFmtId="166" fontId="6" fillId="2" borderId="0" xfId="0" applyNumberFormat="1" applyFont="1" applyFill="1" applyBorder="1" applyAlignment="1" applyProtection="1">
      <alignment horizontal="right" vertical="top"/>
    </xf>
    <xf numFmtId="14" fontId="6" fillId="2" borderId="0" xfId="0" applyNumberFormat="1" applyFont="1" applyFill="1" applyBorder="1" applyAlignment="1" applyProtection="1">
      <alignment horizontal="center" vertical="top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9" fontId="6" fillId="2" borderId="0" xfId="0" applyNumberFormat="1" applyFont="1" applyFill="1" applyBorder="1" applyAlignment="1" applyProtection="1">
      <alignment horizontal="center" vertical="top"/>
    </xf>
    <xf numFmtId="14" fontId="6" fillId="2" borderId="0" xfId="0" applyNumberFormat="1" applyFont="1" applyFill="1" applyBorder="1" applyAlignment="1" applyProtection="1">
      <alignment horizontal="center" vertical="top" wrapText="1"/>
    </xf>
    <xf numFmtId="166" fontId="1" fillId="4" borderId="2" xfId="0" applyNumberFormat="1" applyFont="1" applyFill="1" applyBorder="1" applyAlignment="1" applyProtection="1">
      <alignment horizontal="right" vertical="top"/>
    </xf>
    <xf numFmtId="0" fontId="7" fillId="2" borderId="2" xfId="0" applyFont="1" applyFill="1" applyBorder="1" applyAlignment="1">
      <alignment horizontal="center" vertical="top" wrapText="1"/>
    </xf>
    <xf numFmtId="166" fontId="6" fillId="5" borderId="2" xfId="0" applyNumberFormat="1" applyFont="1" applyFill="1" applyBorder="1" applyAlignment="1" applyProtection="1">
      <alignment horizontal="right" vertical="top"/>
    </xf>
    <xf numFmtId="166" fontId="6" fillId="5" borderId="2" xfId="0" applyNumberFormat="1" applyFont="1" applyFill="1" applyBorder="1" applyAlignment="1" applyProtection="1">
      <alignment horizontal="right" vertical="top"/>
      <protection locked="0"/>
    </xf>
    <xf numFmtId="166" fontId="6" fillId="5" borderId="5" xfId="0" applyNumberFormat="1" applyFont="1" applyFill="1" applyBorder="1" applyAlignment="1" applyProtection="1">
      <alignment horizontal="right" vertical="top"/>
    </xf>
    <xf numFmtId="166" fontId="6" fillId="5" borderId="3" xfId="0" applyNumberFormat="1" applyFont="1" applyFill="1" applyBorder="1" applyAlignment="1" applyProtection="1">
      <alignment horizontal="right" vertical="top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166" fontId="6" fillId="0" borderId="2" xfId="0" applyNumberFormat="1" applyFont="1" applyFill="1" applyBorder="1" applyAlignment="1" applyProtection="1">
      <alignment horizontal="right" vertical="top"/>
    </xf>
    <xf numFmtId="166" fontId="6" fillId="0" borderId="2" xfId="0" applyNumberFormat="1" applyFont="1" applyFill="1" applyBorder="1" applyAlignment="1" applyProtection="1">
      <alignment horizontal="right" vertical="top"/>
      <protection locked="0"/>
    </xf>
    <xf numFmtId="2" fontId="6" fillId="0" borderId="1" xfId="0" applyNumberFormat="1" applyFont="1" applyFill="1" applyBorder="1" applyAlignment="1" applyProtection="1">
      <alignment horizontal="center" vertical="top"/>
    </xf>
    <xf numFmtId="14" fontId="6" fillId="0" borderId="1" xfId="0" applyNumberFormat="1" applyFont="1" applyFill="1" applyBorder="1" applyAlignment="1" applyProtection="1">
      <alignment horizontal="center" vertical="top"/>
    </xf>
    <xf numFmtId="49" fontId="6" fillId="0" borderId="2" xfId="0" applyNumberFormat="1" applyFont="1" applyFill="1" applyBorder="1" applyAlignment="1" applyProtection="1">
      <alignment horizontal="center" vertical="top"/>
      <protection locked="0"/>
    </xf>
    <xf numFmtId="0" fontId="6" fillId="0" borderId="2" xfId="0" applyFont="1" applyFill="1" applyBorder="1" applyAlignment="1" applyProtection="1">
      <alignment vertical="top" wrapText="1"/>
    </xf>
    <xf numFmtId="166" fontId="6" fillId="0" borderId="4" xfId="0" applyNumberFormat="1" applyFont="1" applyFill="1" applyBorder="1" applyAlignment="1" applyProtection="1">
      <alignment horizontal="right" vertical="top"/>
    </xf>
    <xf numFmtId="14" fontId="6" fillId="0" borderId="4" xfId="0" applyNumberFormat="1" applyFont="1" applyFill="1" applyBorder="1" applyAlignment="1" applyProtection="1">
      <alignment horizontal="center" vertical="top"/>
    </xf>
    <xf numFmtId="166" fontId="6" fillId="0" borderId="5" xfId="0" applyNumberFormat="1" applyFont="1" applyFill="1" applyBorder="1" applyAlignment="1" applyProtection="1">
      <alignment horizontal="right" vertical="top"/>
    </xf>
    <xf numFmtId="0" fontId="7" fillId="0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top"/>
    </xf>
    <xf numFmtId="166" fontId="6" fillId="0" borderId="3" xfId="0" applyNumberFormat="1" applyFont="1" applyFill="1" applyBorder="1" applyAlignment="1" applyProtection="1">
      <alignment horizontal="right" vertical="top"/>
    </xf>
    <xf numFmtId="166" fontId="8" fillId="0" borderId="1" xfId="0" applyNumberFormat="1" applyFont="1" applyFill="1" applyBorder="1" applyAlignment="1" applyProtection="1">
      <alignment horizontal="right" vertical="top"/>
    </xf>
    <xf numFmtId="166" fontId="8" fillId="4" borderId="1" xfId="0" applyNumberFormat="1" applyFont="1" applyFill="1" applyBorder="1" applyAlignment="1" applyProtection="1">
      <alignment horizontal="right" vertical="top"/>
    </xf>
    <xf numFmtId="166" fontId="8" fillId="4" borderId="1" xfId="0" applyNumberFormat="1" applyFont="1" applyFill="1" applyBorder="1" applyAlignment="1" applyProtection="1">
      <alignment horizontal="right" vertical="top"/>
      <protection locked="0"/>
    </xf>
    <xf numFmtId="166" fontId="8" fillId="2" borderId="1" xfId="0" applyNumberFormat="1" applyFont="1" applyFill="1" applyBorder="1" applyAlignment="1" applyProtection="1">
      <alignment horizontal="right" vertical="top"/>
      <protection locked="0"/>
    </xf>
    <xf numFmtId="166" fontId="8" fillId="4" borderId="7" xfId="0" applyNumberFormat="1" applyFont="1" applyFill="1" applyBorder="1" applyAlignment="1" applyProtection="1">
      <alignment horizontal="right" vertical="top"/>
    </xf>
    <xf numFmtId="166" fontId="8" fillId="4" borderId="2" xfId="0" applyNumberFormat="1" applyFont="1" applyFill="1" applyBorder="1" applyAlignment="1" applyProtection="1">
      <alignment horizontal="right" vertical="top"/>
    </xf>
    <xf numFmtId="0" fontId="7" fillId="5" borderId="0" xfId="0" applyFont="1" applyFill="1" applyBorder="1" applyAlignment="1" applyProtection="1">
      <alignment vertical="center" wrapText="1"/>
    </xf>
  </cellXfs>
  <cellStyles count="7">
    <cellStyle name="Heading" xfId="1" xr:uid="{00000000-0005-0000-0000-000001000000}"/>
    <cellStyle name="Heading1" xfId="2" xr:uid="{00000000-0005-0000-0000-000002000000}"/>
    <cellStyle name="Normale" xfId="0" builtinId="0" customBuiltin="1"/>
    <cellStyle name="Normale 2" xfId="3" xr:uid="{00000000-0005-0000-0000-000004000000}"/>
    <cellStyle name="Result" xfId="4" xr:uid="{00000000-0005-0000-0000-000005000000}"/>
    <cellStyle name="Result2" xfId="5" xr:uid="{00000000-0005-0000-0000-000006000000}"/>
    <cellStyle name="Valuta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F44"/>
  <sheetViews>
    <sheetView showGridLines="0" tabSelected="1" topLeftCell="V15" zoomScale="70" zoomScaleNormal="70" zoomScaleSheetLayoutView="85" workbookViewId="0">
      <selection activeCell="W44" sqref="W44"/>
    </sheetView>
  </sheetViews>
  <sheetFormatPr defaultColWidth="8.85546875" defaultRowHeight="14.25"/>
  <cols>
    <col min="1" max="21" width="2.85546875" style="4" hidden="1" customWidth="1"/>
    <col min="22" max="22" width="22" style="4" customWidth="1"/>
    <col min="23" max="23" width="73.28515625" style="9" customWidth="1"/>
    <col min="24" max="27" width="24.28515625" style="4" hidden="1" customWidth="1"/>
    <col min="28" max="28" width="37" style="9" customWidth="1"/>
    <col min="29" max="29" width="34" style="4" customWidth="1"/>
    <col min="30" max="30" width="29.85546875" style="4" customWidth="1"/>
    <col min="31" max="31" width="21.85546875" style="9" customWidth="1"/>
    <col min="32" max="16384" width="8.85546875" style="4"/>
  </cols>
  <sheetData>
    <row r="1" spans="1:31" ht="33" customHeight="1">
      <c r="V1" s="20" t="s">
        <v>70</v>
      </c>
      <c r="W1" s="21" t="s">
        <v>71</v>
      </c>
      <c r="X1" s="20"/>
      <c r="Y1" s="20"/>
      <c r="Z1" s="20"/>
      <c r="AA1" s="20"/>
      <c r="AB1" s="21" t="s">
        <v>72</v>
      </c>
      <c r="AC1" s="20" t="s">
        <v>73</v>
      </c>
      <c r="AD1" s="20" t="s">
        <v>74</v>
      </c>
      <c r="AE1" s="21" t="s">
        <v>75</v>
      </c>
    </row>
    <row r="2" spans="1:31" ht="25.5" customHeight="1">
      <c r="A2" s="5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0"/>
      <c r="V2" s="12" t="s">
        <v>39</v>
      </c>
      <c r="W2" s="13" t="s">
        <v>40</v>
      </c>
      <c r="X2" s="14">
        <v>9120</v>
      </c>
      <c r="Y2" s="15"/>
      <c r="Z2" s="15" t="s">
        <v>38</v>
      </c>
      <c r="AA2" s="14">
        <v>0</v>
      </c>
      <c r="AB2" s="13" t="s">
        <v>41</v>
      </c>
      <c r="AC2" s="14">
        <v>9120</v>
      </c>
      <c r="AD2" s="14">
        <v>9120</v>
      </c>
      <c r="AE2" s="46" t="s">
        <v>103</v>
      </c>
    </row>
    <row r="3" spans="1:31" ht="33.75" customHeight="1">
      <c r="A3" s="5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10"/>
      <c r="V3" s="12" t="s">
        <v>42</v>
      </c>
      <c r="W3" s="13" t="s">
        <v>43</v>
      </c>
      <c r="X3" s="14">
        <v>7800</v>
      </c>
      <c r="Y3" s="15" t="s">
        <v>38</v>
      </c>
      <c r="Z3" s="15" t="s">
        <v>38</v>
      </c>
      <c r="AA3" s="14">
        <v>0</v>
      </c>
      <c r="AB3" s="13" t="s">
        <v>44</v>
      </c>
      <c r="AC3" s="14">
        <v>7800</v>
      </c>
      <c r="AD3" s="14">
        <v>7800</v>
      </c>
      <c r="AE3" s="46" t="s">
        <v>103</v>
      </c>
    </row>
    <row r="4" spans="1:31" ht="48.75" customHeight="1">
      <c r="A4" s="5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/>
      <c r="V4" s="12" t="s">
        <v>45</v>
      </c>
      <c r="W4" s="13" t="s">
        <v>46</v>
      </c>
      <c r="X4" s="14">
        <v>500</v>
      </c>
      <c r="Y4" s="15">
        <v>42551</v>
      </c>
      <c r="Z4" s="15">
        <v>42916</v>
      </c>
      <c r="AA4" s="14">
        <v>0</v>
      </c>
      <c r="AB4" s="13" t="s">
        <v>47</v>
      </c>
      <c r="AC4" s="14">
        <v>500</v>
      </c>
      <c r="AD4" s="14">
        <v>476.2</v>
      </c>
      <c r="AE4" s="46" t="s">
        <v>103</v>
      </c>
    </row>
    <row r="5" spans="1:31" ht="50.25" customHeight="1">
      <c r="A5" s="5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0"/>
      <c r="V5" s="12" t="s">
        <v>48</v>
      </c>
      <c r="W5" s="13" t="s">
        <v>49</v>
      </c>
      <c r="X5" s="14">
        <v>13749.15</v>
      </c>
      <c r="Y5" s="15">
        <v>42725</v>
      </c>
      <c r="Z5" s="15">
        <v>44343</v>
      </c>
      <c r="AA5" s="14">
        <v>0</v>
      </c>
      <c r="AB5" s="13" t="s">
        <v>23</v>
      </c>
      <c r="AC5" s="14">
        <v>13749.15</v>
      </c>
      <c r="AD5" s="54">
        <f>4007.01+8082.84</f>
        <v>12089.85</v>
      </c>
      <c r="AE5" s="46" t="s">
        <v>104</v>
      </c>
    </row>
    <row r="6" spans="1:31" ht="46.9" customHeight="1">
      <c r="A6" s="5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0"/>
      <c r="V6" s="12" t="s">
        <v>50</v>
      </c>
      <c r="W6" s="13" t="s">
        <v>49</v>
      </c>
      <c r="X6" s="14">
        <v>1126.83</v>
      </c>
      <c r="Y6" s="15">
        <v>43236</v>
      </c>
      <c r="Z6" s="15">
        <v>44343</v>
      </c>
      <c r="AA6" s="14">
        <v>0</v>
      </c>
      <c r="AB6" s="13" t="s">
        <v>23</v>
      </c>
      <c r="AC6" s="14">
        <v>1126.83</v>
      </c>
      <c r="AD6" s="54">
        <f>0+901.12</f>
        <v>901.12</v>
      </c>
      <c r="AE6" s="46" t="s">
        <v>104</v>
      </c>
    </row>
    <row r="7" spans="1:31" ht="46.15" customHeight="1">
      <c r="A7" s="5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11"/>
      <c r="V7" s="16" t="s">
        <v>51</v>
      </c>
      <c r="W7" s="17" t="s">
        <v>49</v>
      </c>
      <c r="X7" s="18">
        <v>17346.900000000001</v>
      </c>
      <c r="Y7" s="15">
        <v>42997</v>
      </c>
      <c r="Z7" s="19">
        <v>44343</v>
      </c>
      <c r="AA7" s="18">
        <v>0</v>
      </c>
      <c r="AB7" s="51" t="s">
        <v>23</v>
      </c>
      <c r="AC7" s="18">
        <v>17346.900000000001</v>
      </c>
      <c r="AD7" s="55">
        <f>2543.61+11639.44</f>
        <v>14183.050000000001</v>
      </c>
      <c r="AE7" s="46" t="s">
        <v>104</v>
      </c>
    </row>
    <row r="8" spans="1:31" ht="42.75">
      <c r="A8" s="5">
        <v>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1"/>
      <c r="V8" s="16" t="s">
        <v>52</v>
      </c>
      <c r="W8" s="17" t="s">
        <v>49</v>
      </c>
      <c r="X8" s="18">
        <v>62469.22</v>
      </c>
      <c r="Y8" s="19">
        <v>42509</v>
      </c>
      <c r="Z8" s="19">
        <v>44343</v>
      </c>
      <c r="AA8" s="18">
        <v>0</v>
      </c>
      <c r="AB8" s="51" t="s">
        <v>23</v>
      </c>
      <c r="AC8" s="18">
        <v>62469.22</v>
      </c>
      <c r="AD8" s="55">
        <f>10880.04+2369.18</f>
        <v>13249.220000000001</v>
      </c>
      <c r="AE8" s="46" t="s">
        <v>104</v>
      </c>
    </row>
    <row r="9" spans="1:31" ht="42.75">
      <c r="A9" s="5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1"/>
      <c r="V9" s="16" t="s">
        <v>52</v>
      </c>
      <c r="W9" s="17" t="s">
        <v>49</v>
      </c>
      <c r="X9" s="18">
        <v>55541.53</v>
      </c>
      <c r="Y9" s="19">
        <v>42531</v>
      </c>
      <c r="Z9" s="19">
        <v>44343</v>
      </c>
      <c r="AA9" s="18">
        <v>0</v>
      </c>
      <c r="AB9" s="51" t="s">
        <v>23</v>
      </c>
      <c r="AC9" s="18">
        <v>55541.53</v>
      </c>
      <c r="AD9" s="55">
        <f>8535.83+25397.38</f>
        <v>33933.21</v>
      </c>
      <c r="AE9" s="46" t="s">
        <v>104</v>
      </c>
    </row>
    <row r="10" spans="1:31" ht="42.75">
      <c r="A10" s="5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1"/>
      <c r="V10" s="16" t="s">
        <v>53</v>
      </c>
      <c r="W10" s="17" t="s">
        <v>54</v>
      </c>
      <c r="X10" s="18">
        <v>15.125</v>
      </c>
      <c r="Y10" s="19">
        <v>43026</v>
      </c>
      <c r="Z10" s="19">
        <v>44343</v>
      </c>
      <c r="AA10" s="18">
        <v>0</v>
      </c>
      <c r="AB10" s="51" t="s">
        <v>23</v>
      </c>
      <c r="AC10" s="18">
        <v>15.125</v>
      </c>
      <c r="AD10" s="18">
        <v>15.13</v>
      </c>
      <c r="AE10" s="46" t="s">
        <v>103</v>
      </c>
    </row>
    <row r="11" spans="1:31" ht="62.25" customHeight="1">
      <c r="A11" s="5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1"/>
      <c r="V11" s="16" t="s">
        <v>55</v>
      </c>
      <c r="W11" s="17" t="s">
        <v>56</v>
      </c>
      <c r="X11" s="18">
        <v>6705</v>
      </c>
      <c r="Y11" s="19">
        <v>42921</v>
      </c>
      <c r="Z11" s="19">
        <v>43286</v>
      </c>
      <c r="AA11" s="18">
        <v>0</v>
      </c>
      <c r="AB11" s="51" t="s">
        <v>57</v>
      </c>
      <c r="AC11" s="18">
        <v>6705</v>
      </c>
      <c r="AD11" s="18">
        <v>6705</v>
      </c>
      <c r="AE11" s="46" t="s">
        <v>103</v>
      </c>
    </row>
    <row r="12" spans="1:31" ht="42.75">
      <c r="A12" s="5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  <c r="V12" s="12" t="s">
        <v>58</v>
      </c>
      <c r="W12" s="13" t="s">
        <v>59</v>
      </c>
      <c r="X12" s="14">
        <v>1000</v>
      </c>
      <c r="Y12" s="15">
        <v>42551</v>
      </c>
      <c r="Z12" s="15">
        <v>42916</v>
      </c>
      <c r="AA12" s="14">
        <v>0</v>
      </c>
      <c r="AB12" s="52" t="s">
        <v>60</v>
      </c>
      <c r="AC12" s="14">
        <v>1000</v>
      </c>
      <c r="AD12" s="14">
        <v>991.83299999999997</v>
      </c>
      <c r="AE12" s="46" t="s">
        <v>103</v>
      </c>
    </row>
    <row r="13" spans="1:31" ht="57">
      <c r="A13" s="5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  <c r="V13" s="12" t="s">
        <v>61</v>
      </c>
      <c r="W13" s="13" t="s">
        <v>62</v>
      </c>
      <c r="X13" s="14">
        <v>40000</v>
      </c>
      <c r="Y13" s="15">
        <v>42558</v>
      </c>
      <c r="Z13" s="15">
        <v>43288</v>
      </c>
      <c r="AA13" s="14">
        <v>0</v>
      </c>
      <c r="AB13" s="52" t="s">
        <v>63</v>
      </c>
      <c r="AC13" s="14">
        <v>40000</v>
      </c>
      <c r="AD13" s="54">
        <f>1686.84+244.21</f>
        <v>1931.05</v>
      </c>
      <c r="AE13" s="46" t="s">
        <v>104</v>
      </c>
    </row>
    <row r="14" spans="1:31" ht="42" customHeight="1">
      <c r="A14" s="5">
        <v>14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  <c r="V14" s="12" t="s">
        <v>64</v>
      </c>
      <c r="W14" s="13" t="s">
        <v>65</v>
      </c>
      <c r="X14" s="14">
        <v>66444</v>
      </c>
      <c r="Y14" s="15">
        <v>43231</v>
      </c>
      <c r="Z14" s="15">
        <v>45056</v>
      </c>
      <c r="AA14" s="14">
        <v>0</v>
      </c>
      <c r="AB14" s="52" t="s">
        <v>66</v>
      </c>
      <c r="AC14" s="14">
        <v>66444</v>
      </c>
      <c r="AD14" s="54">
        <v>15141.27</v>
      </c>
      <c r="AE14" s="46" t="s">
        <v>104</v>
      </c>
    </row>
    <row r="15" spans="1:31" s="64" customFormat="1">
      <c r="A15" s="56">
        <v>15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8" t="s">
        <v>76</v>
      </c>
      <c r="W15" s="59" t="s">
        <v>87</v>
      </c>
      <c r="X15" s="60" t="s">
        <v>38</v>
      </c>
      <c r="Y15" s="61" t="s">
        <v>38</v>
      </c>
      <c r="Z15" s="61" t="s">
        <v>38</v>
      </c>
      <c r="AA15" s="60" t="s">
        <v>38</v>
      </c>
      <c r="AB15" s="59" t="s">
        <v>102</v>
      </c>
      <c r="AC15" s="66">
        <v>36190</v>
      </c>
      <c r="AD15" s="62">
        <v>7843.36</v>
      </c>
      <c r="AE15" s="63" t="s">
        <v>104</v>
      </c>
    </row>
    <row r="16" spans="1:31">
      <c r="A16" s="5">
        <v>16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16" t="s">
        <v>77</v>
      </c>
      <c r="W16" s="13" t="s">
        <v>88</v>
      </c>
      <c r="X16" s="7" t="s">
        <v>38</v>
      </c>
      <c r="Y16" s="6" t="s">
        <v>38</v>
      </c>
      <c r="Z16" s="6" t="s">
        <v>38</v>
      </c>
      <c r="AA16" s="7" t="s">
        <v>38</v>
      </c>
      <c r="AB16" s="13" t="s">
        <v>44</v>
      </c>
      <c r="AC16" s="67">
        <v>700</v>
      </c>
      <c r="AD16" s="65" t="s">
        <v>38</v>
      </c>
      <c r="AE16" s="46" t="s">
        <v>104</v>
      </c>
    </row>
    <row r="17" spans="1:32">
      <c r="A17" s="5">
        <v>17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16" t="s">
        <v>78</v>
      </c>
      <c r="W17" s="13" t="s">
        <v>89</v>
      </c>
      <c r="X17" s="7" t="s">
        <v>38</v>
      </c>
      <c r="Y17" s="6" t="s">
        <v>38</v>
      </c>
      <c r="Z17" s="6" t="s">
        <v>38</v>
      </c>
      <c r="AA17" s="7" t="s">
        <v>38</v>
      </c>
      <c r="AB17" s="13" t="s">
        <v>98</v>
      </c>
      <c r="AC17" s="67">
        <v>9120</v>
      </c>
      <c r="AD17" s="22">
        <v>9484.7999999999993</v>
      </c>
      <c r="AE17" s="46" t="s">
        <v>104</v>
      </c>
    </row>
    <row r="18" spans="1:32" ht="42.75">
      <c r="A18" s="5">
        <v>19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12" t="s">
        <v>79</v>
      </c>
      <c r="W18" s="13" t="s">
        <v>90</v>
      </c>
      <c r="X18" s="7" t="s">
        <v>38</v>
      </c>
      <c r="Y18" s="6" t="s">
        <v>38</v>
      </c>
      <c r="Z18" s="6" t="s">
        <v>38</v>
      </c>
      <c r="AA18" s="7" t="s">
        <v>38</v>
      </c>
      <c r="AB18" s="13" t="s">
        <v>63</v>
      </c>
      <c r="AC18" s="68">
        <v>3600</v>
      </c>
      <c r="AD18" s="22">
        <v>192.24</v>
      </c>
      <c r="AE18" s="46" t="s">
        <v>104</v>
      </c>
    </row>
    <row r="19" spans="1:32" ht="42.75">
      <c r="A19" s="5">
        <v>21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12" t="s">
        <v>80</v>
      </c>
      <c r="W19" s="13" t="s">
        <v>91</v>
      </c>
      <c r="X19" s="7" t="s">
        <v>38</v>
      </c>
      <c r="Y19" s="6" t="s">
        <v>38</v>
      </c>
      <c r="Z19" s="6" t="s">
        <v>38</v>
      </c>
      <c r="AA19" s="7" t="s">
        <v>38</v>
      </c>
      <c r="AB19" s="13" t="s">
        <v>99</v>
      </c>
      <c r="AC19" s="69">
        <v>5737</v>
      </c>
      <c r="AD19" s="22">
        <v>1126.3499999999999</v>
      </c>
      <c r="AE19" s="46" t="s">
        <v>104</v>
      </c>
    </row>
    <row r="20" spans="1:32" ht="42.75">
      <c r="A20" s="5">
        <v>22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16" t="s">
        <v>81</v>
      </c>
      <c r="W20" s="13" t="s">
        <v>92</v>
      </c>
      <c r="X20" s="7" t="s">
        <v>38</v>
      </c>
      <c r="Y20" s="6" t="s">
        <v>38</v>
      </c>
      <c r="Z20" s="6" t="s">
        <v>38</v>
      </c>
      <c r="AA20" s="7" t="s">
        <v>38</v>
      </c>
      <c r="AB20" s="13" t="s">
        <v>60</v>
      </c>
      <c r="AC20" s="69">
        <v>5737.7</v>
      </c>
      <c r="AD20" s="22">
        <v>0</v>
      </c>
      <c r="AE20" s="46" t="s">
        <v>104</v>
      </c>
    </row>
    <row r="21" spans="1:32">
      <c r="A21" s="5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16" t="s">
        <v>82</v>
      </c>
      <c r="W21" s="13" t="s">
        <v>93</v>
      </c>
      <c r="X21" s="7" t="s">
        <v>38</v>
      </c>
      <c r="Y21" s="6" t="s">
        <v>38</v>
      </c>
      <c r="Z21" s="6" t="s">
        <v>38</v>
      </c>
      <c r="AA21" s="7" t="s">
        <v>38</v>
      </c>
      <c r="AB21" s="13" t="s">
        <v>100</v>
      </c>
      <c r="AC21" s="67">
        <v>11140</v>
      </c>
      <c r="AD21" s="22">
        <v>0</v>
      </c>
      <c r="AE21" s="46" t="s">
        <v>104</v>
      </c>
    </row>
    <row r="22" spans="1:32">
      <c r="A22" s="5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6" t="s">
        <v>83</v>
      </c>
      <c r="W22" s="13" t="s">
        <v>94</v>
      </c>
      <c r="X22" s="7" t="s">
        <v>38</v>
      </c>
      <c r="Y22" s="6" t="s">
        <v>38</v>
      </c>
      <c r="Z22" s="6" t="s">
        <v>38</v>
      </c>
      <c r="AA22" s="7" t="s">
        <v>38</v>
      </c>
      <c r="AB22" s="13" t="s">
        <v>100</v>
      </c>
      <c r="AC22" s="67">
        <v>4148</v>
      </c>
      <c r="AD22" s="67">
        <v>4148</v>
      </c>
      <c r="AE22" s="46" t="s">
        <v>103</v>
      </c>
    </row>
    <row r="23" spans="1:32" ht="19.5" customHeight="1">
      <c r="A23" s="5">
        <v>25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16" t="s">
        <v>84</v>
      </c>
      <c r="W23" s="13" t="s">
        <v>95</v>
      </c>
      <c r="X23" s="7" t="s">
        <v>38</v>
      </c>
      <c r="Y23" s="6" t="s">
        <v>38</v>
      </c>
      <c r="Z23" s="6" t="s">
        <v>38</v>
      </c>
      <c r="AA23" s="7" t="s">
        <v>38</v>
      </c>
      <c r="AB23" s="13" t="s">
        <v>101</v>
      </c>
      <c r="AC23" s="67">
        <v>2012.1</v>
      </c>
      <c r="AD23" s="67">
        <v>2012.1</v>
      </c>
      <c r="AE23" s="46" t="s">
        <v>103</v>
      </c>
    </row>
    <row r="24" spans="1:32" ht="16.5" customHeight="1">
      <c r="A24" s="5">
        <v>26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31" t="s">
        <v>85</v>
      </c>
      <c r="W24" s="32" t="s">
        <v>96</v>
      </c>
      <c r="X24" s="33" t="s">
        <v>38</v>
      </c>
      <c r="Y24" s="34" t="s">
        <v>38</v>
      </c>
      <c r="Z24" s="34" t="s">
        <v>38</v>
      </c>
      <c r="AA24" s="33" t="s">
        <v>38</v>
      </c>
      <c r="AB24" s="32" t="s">
        <v>100</v>
      </c>
      <c r="AC24" s="70">
        <v>6000</v>
      </c>
      <c r="AD24" s="67">
        <v>6000</v>
      </c>
      <c r="AE24" s="46" t="s">
        <v>103</v>
      </c>
    </row>
    <row r="25" spans="1:32">
      <c r="A25" s="5">
        <v>27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  <c r="V25" s="12" t="s">
        <v>86</v>
      </c>
      <c r="W25" s="13" t="s">
        <v>97</v>
      </c>
      <c r="X25" s="14" t="s">
        <v>38</v>
      </c>
      <c r="Y25" s="15" t="s">
        <v>38</v>
      </c>
      <c r="Z25" s="15" t="s">
        <v>38</v>
      </c>
      <c r="AA25" s="14" t="s">
        <v>38</v>
      </c>
      <c r="AB25" s="13" t="s">
        <v>99</v>
      </c>
      <c r="AC25" s="71">
        <v>833.38</v>
      </c>
      <c r="AD25" s="14">
        <v>833</v>
      </c>
      <c r="AE25" s="46" t="s">
        <v>103</v>
      </c>
    </row>
    <row r="26" spans="1:32" ht="15">
      <c r="A26" s="5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0"/>
      <c r="V26" s="37" t="s">
        <v>38</v>
      </c>
      <c r="W26" s="38" t="s">
        <v>38</v>
      </c>
      <c r="X26" s="39" t="s">
        <v>38</v>
      </c>
      <c r="Y26" s="40" t="s">
        <v>38</v>
      </c>
      <c r="Z26" s="40" t="s">
        <v>38</v>
      </c>
      <c r="AA26" s="39" t="s">
        <v>38</v>
      </c>
      <c r="AB26" s="38" t="s">
        <v>38</v>
      </c>
      <c r="AC26" s="39" t="s">
        <v>38</v>
      </c>
      <c r="AD26" s="39" t="s">
        <v>38</v>
      </c>
      <c r="AE26" s="41"/>
      <c r="AF26" s="42"/>
    </row>
    <row r="27" spans="1:32">
      <c r="A27" s="5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0"/>
      <c r="V27" s="43" t="s">
        <v>38</v>
      </c>
      <c r="W27" s="72" t="s">
        <v>105</v>
      </c>
      <c r="X27" s="39" t="s">
        <v>38</v>
      </c>
      <c r="Y27" s="40" t="s">
        <v>38</v>
      </c>
      <c r="Z27" s="40" t="s">
        <v>38</v>
      </c>
      <c r="AA27" s="39" t="s">
        <v>38</v>
      </c>
      <c r="AB27" s="53" t="s">
        <v>38</v>
      </c>
      <c r="AC27" s="39" t="s">
        <v>38</v>
      </c>
      <c r="AD27" s="39" t="s">
        <v>38</v>
      </c>
      <c r="AE27" s="41"/>
      <c r="AF27" s="42"/>
    </row>
    <row r="28" spans="1:32">
      <c r="A28" s="5">
        <v>30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10"/>
      <c r="V28" s="43" t="s">
        <v>38</v>
      </c>
      <c r="W28" s="38" t="s">
        <v>38</v>
      </c>
      <c r="X28" s="39" t="s">
        <v>38</v>
      </c>
      <c r="Y28" s="40" t="s">
        <v>38</v>
      </c>
      <c r="Z28" s="40" t="s">
        <v>38</v>
      </c>
      <c r="AA28" s="39" t="s">
        <v>38</v>
      </c>
      <c r="AB28" s="53" t="s">
        <v>38</v>
      </c>
      <c r="AC28" s="39" t="s">
        <v>38</v>
      </c>
      <c r="AD28" s="39" t="s">
        <v>38</v>
      </c>
      <c r="AE28" s="41"/>
      <c r="AF28" s="42"/>
    </row>
    <row r="29" spans="1:32">
      <c r="A29" s="5">
        <v>31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10"/>
      <c r="V29" s="43" t="s">
        <v>38</v>
      </c>
      <c r="W29" s="38" t="s">
        <v>38</v>
      </c>
      <c r="X29" s="39" t="s">
        <v>38</v>
      </c>
      <c r="Y29" s="44" t="s">
        <v>38</v>
      </c>
      <c r="Z29" s="44" t="s">
        <v>38</v>
      </c>
      <c r="AA29" s="39" t="s">
        <v>38</v>
      </c>
      <c r="AB29" s="53" t="s">
        <v>38</v>
      </c>
      <c r="AC29" s="39" t="s">
        <v>38</v>
      </c>
      <c r="AD29" s="39" t="s">
        <v>38</v>
      </c>
      <c r="AE29" s="41"/>
      <c r="AF29" s="42"/>
    </row>
    <row r="30" spans="1:32">
      <c r="A30" s="5">
        <v>32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10"/>
      <c r="V30" s="43" t="s">
        <v>38</v>
      </c>
      <c r="W30" s="38" t="s">
        <v>38</v>
      </c>
      <c r="X30" s="39" t="s">
        <v>38</v>
      </c>
      <c r="Y30" s="44" t="s">
        <v>38</v>
      </c>
      <c r="Z30" s="44" t="s">
        <v>38</v>
      </c>
      <c r="AA30" s="39" t="s">
        <v>38</v>
      </c>
      <c r="AB30" s="53" t="s">
        <v>38</v>
      </c>
      <c r="AC30" s="39" t="s">
        <v>38</v>
      </c>
      <c r="AD30" s="39" t="s">
        <v>38</v>
      </c>
      <c r="AE30" s="41"/>
      <c r="AF30" s="42"/>
    </row>
    <row r="31" spans="1:32">
      <c r="A31" s="5">
        <v>33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10"/>
      <c r="V31" s="43" t="s">
        <v>38</v>
      </c>
      <c r="W31" s="38" t="s">
        <v>38</v>
      </c>
      <c r="X31" s="39" t="s">
        <v>38</v>
      </c>
      <c r="Y31" s="44" t="s">
        <v>38</v>
      </c>
      <c r="Z31" s="44" t="s">
        <v>38</v>
      </c>
      <c r="AA31" s="39" t="s">
        <v>38</v>
      </c>
      <c r="AB31" s="53" t="s">
        <v>38</v>
      </c>
      <c r="AC31" s="39" t="s">
        <v>38</v>
      </c>
      <c r="AD31" s="39" t="s">
        <v>38</v>
      </c>
      <c r="AE31" s="41"/>
      <c r="AF31" s="42"/>
    </row>
    <row r="32" spans="1:32">
      <c r="A32" s="5">
        <v>34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0"/>
      <c r="V32" s="43" t="s">
        <v>38</v>
      </c>
      <c r="W32" s="38" t="s">
        <v>38</v>
      </c>
      <c r="X32" s="39" t="s">
        <v>38</v>
      </c>
      <c r="Y32" s="40" t="s">
        <v>38</v>
      </c>
      <c r="Z32" s="40" t="s">
        <v>38</v>
      </c>
      <c r="AA32" s="39" t="s">
        <v>38</v>
      </c>
      <c r="AB32" s="53" t="s">
        <v>38</v>
      </c>
      <c r="AC32" s="39" t="s">
        <v>38</v>
      </c>
      <c r="AD32" s="39" t="s">
        <v>38</v>
      </c>
      <c r="AE32" s="41"/>
      <c r="AF32" s="42"/>
    </row>
    <row r="33" spans="1:32">
      <c r="A33" s="5">
        <v>35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10"/>
      <c r="V33" s="43" t="s">
        <v>38</v>
      </c>
      <c r="W33" s="38" t="s">
        <v>38</v>
      </c>
      <c r="X33" s="39" t="s">
        <v>38</v>
      </c>
      <c r="Y33" s="40" t="s">
        <v>38</v>
      </c>
      <c r="Z33" s="40" t="s">
        <v>38</v>
      </c>
      <c r="AA33" s="39" t="s">
        <v>38</v>
      </c>
      <c r="AB33" s="53" t="s">
        <v>38</v>
      </c>
      <c r="AC33" s="39" t="s">
        <v>38</v>
      </c>
      <c r="AD33" s="39" t="s">
        <v>38</v>
      </c>
      <c r="AE33" s="41"/>
      <c r="AF33" s="42"/>
    </row>
    <row r="34" spans="1:32">
      <c r="A34" s="5">
        <v>36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10"/>
      <c r="V34" s="43" t="s">
        <v>38</v>
      </c>
      <c r="W34" s="38" t="s">
        <v>38</v>
      </c>
      <c r="X34" s="39" t="s">
        <v>38</v>
      </c>
      <c r="Y34" s="40" t="s">
        <v>38</v>
      </c>
      <c r="Z34" s="40" t="s">
        <v>38</v>
      </c>
      <c r="AA34" s="39" t="s">
        <v>38</v>
      </c>
      <c r="AB34" s="53" t="s">
        <v>38</v>
      </c>
      <c r="AC34" s="39" t="s">
        <v>38</v>
      </c>
      <c r="AD34" s="39" t="s">
        <v>38</v>
      </c>
      <c r="AE34" s="41"/>
      <c r="AF34" s="42"/>
    </row>
    <row r="35" spans="1:32">
      <c r="A35" s="5">
        <v>37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10"/>
      <c r="V35" s="43" t="s">
        <v>38</v>
      </c>
      <c r="W35" s="38" t="s">
        <v>38</v>
      </c>
      <c r="X35" s="39" t="s">
        <v>38</v>
      </c>
      <c r="Y35" s="40" t="s">
        <v>38</v>
      </c>
      <c r="Z35" s="40" t="s">
        <v>38</v>
      </c>
      <c r="AA35" s="39" t="s">
        <v>38</v>
      </c>
      <c r="AB35" s="53" t="s">
        <v>38</v>
      </c>
      <c r="AC35" s="39" t="s">
        <v>38</v>
      </c>
      <c r="AD35" s="39" t="s">
        <v>38</v>
      </c>
      <c r="AE35" s="41"/>
      <c r="AF35" s="42"/>
    </row>
    <row r="36" spans="1:32">
      <c r="A36" s="5">
        <v>38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10"/>
      <c r="V36" s="43" t="s">
        <v>38</v>
      </c>
      <c r="W36" s="38" t="s">
        <v>38</v>
      </c>
      <c r="X36" s="39" t="s">
        <v>38</v>
      </c>
      <c r="Y36" s="40" t="s">
        <v>38</v>
      </c>
      <c r="Z36" s="40" t="s">
        <v>38</v>
      </c>
      <c r="AA36" s="39" t="s">
        <v>38</v>
      </c>
      <c r="AB36" s="53" t="s">
        <v>38</v>
      </c>
      <c r="AC36" s="39" t="s">
        <v>38</v>
      </c>
      <c r="AD36" s="39" t="s">
        <v>38</v>
      </c>
      <c r="AE36" s="41"/>
      <c r="AF36" s="42"/>
    </row>
    <row r="37" spans="1:32">
      <c r="A37" s="5">
        <v>39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10"/>
      <c r="V37" s="43" t="s">
        <v>38</v>
      </c>
      <c r="W37" s="38" t="s">
        <v>38</v>
      </c>
      <c r="X37" s="39" t="s">
        <v>38</v>
      </c>
      <c r="Y37" s="40" t="s">
        <v>38</v>
      </c>
      <c r="Z37" s="40" t="s">
        <v>38</v>
      </c>
      <c r="AA37" s="39" t="s">
        <v>38</v>
      </c>
      <c r="AB37" s="53" t="s">
        <v>38</v>
      </c>
      <c r="AC37" s="39" t="s">
        <v>38</v>
      </c>
      <c r="AD37" s="39" t="s">
        <v>38</v>
      </c>
      <c r="AE37" s="41"/>
      <c r="AF37" s="42"/>
    </row>
    <row r="38" spans="1:32">
      <c r="A38" s="5">
        <v>40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10"/>
      <c r="V38" s="43" t="s">
        <v>38</v>
      </c>
      <c r="W38" s="38" t="s">
        <v>38</v>
      </c>
      <c r="X38" s="39" t="s">
        <v>38</v>
      </c>
      <c r="Y38" s="40" t="s">
        <v>38</v>
      </c>
      <c r="Z38" s="40" t="s">
        <v>38</v>
      </c>
      <c r="AA38" s="39" t="s">
        <v>38</v>
      </c>
      <c r="AB38" s="53" t="s">
        <v>38</v>
      </c>
      <c r="AC38" s="39" t="s">
        <v>38</v>
      </c>
      <c r="AD38" s="39" t="s">
        <v>38</v>
      </c>
      <c r="AE38" s="41"/>
      <c r="AF38" s="42"/>
    </row>
    <row r="39" spans="1:32">
      <c r="A39" s="5">
        <v>41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10"/>
      <c r="V39" s="43" t="s">
        <v>38</v>
      </c>
      <c r="W39" s="38" t="s">
        <v>38</v>
      </c>
      <c r="X39" s="39" t="s">
        <v>38</v>
      </c>
      <c r="Y39" s="40" t="s">
        <v>38</v>
      </c>
      <c r="Z39" s="40" t="s">
        <v>38</v>
      </c>
      <c r="AA39" s="39" t="s">
        <v>38</v>
      </c>
      <c r="AB39" s="53" t="s">
        <v>38</v>
      </c>
      <c r="AC39" s="39" t="s">
        <v>38</v>
      </c>
      <c r="AD39" s="39" t="s">
        <v>38</v>
      </c>
      <c r="AE39" s="41"/>
      <c r="AF39" s="42"/>
    </row>
    <row r="40" spans="1:32">
      <c r="A40" s="5">
        <v>42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10"/>
      <c r="V40" s="43" t="s">
        <v>38</v>
      </c>
      <c r="W40" s="38" t="s">
        <v>38</v>
      </c>
      <c r="X40" s="39" t="s">
        <v>38</v>
      </c>
      <c r="Y40" s="40" t="s">
        <v>38</v>
      </c>
      <c r="Z40" s="40" t="s">
        <v>38</v>
      </c>
      <c r="AA40" s="39" t="s">
        <v>38</v>
      </c>
      <c r="AB40" s="53" t="s">
        <v>38</v>
      </c>
      <c r="AC40" s="39" t="s">
        <v>38</v>
      </c>
      <c r="AD40" s="39" t="s">
        <v>38</v>
      </c>
      <c r="AE40" s="41"/>
      <c r="AF40" s="42"/>
    </row>
    <row r="41" spans="1:32">
      <c r="A41" s="5">
        <v>43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10"/>
      <c r="V41" s="43" t="s">
        <v>38</v>
      </c>
      <c r="W41" s="38" t="s">
        <v>38</v>
      </c>
      <c r="X41" s="39" t="s">
        <v>38</v>
      </c>
      <c r="Y41" s="40" t="s">
        <v>38</v>
      </c>
      <c r="Z41" s="40" t="s">
        <v>38</v>
      </c>
      <c r="AA41" s="39" t="s">
        <v>38</v>
      </c>
      <c r="AB41" s="53" t="s">
        <v>38</v>
      </c>
      <c r="AC41" s="39" t="s">
        <v>38</v>
      </c>
      <c r="AD41" s="39" t="s">
        <v>38</v>
      </c>
      <c r="AE41" s="41"/>
      <c r="AF41" s="42"/>
    </row>
    <row r="42" spans="1:32">
      <c r="A42" s="5">
        <v>44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10"/>
      <c r="V42" s="43" t="s">
        <v>38</v>
      </c>
      <c r="W42" s="38" t="s">
        <v>38</v>
      </c>
      <c r="X42" s="39" t="s">
        <v>38</v>
      </c>
      <c r="Y42" s="40" t="s">
        <v>38</v>
      </c>
      <c r="Z42" s="40" t="s">
        <v>38</v>
      </c>
      <c r="AA42" s="39" t="s">
        <v>38</v>
      </c>
      <c r="AB42" s="53" t="s">
        <v>38</v>
      </c>
      <c r="AC42" s="39" t="s">
        <v>38</v>
      </c>
      <c r="AD42" s="39" t="s">
        <v>38</v>
      </c>
      <c r="AE42" s="41"/>
      <c r="AF42" s="42"/>
    </row>
    <row r="43" spans="1:32">
      <c r="A43" s="5">
        <v>45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10"/>
      <c r="V43" s="43"/>
      <c r="W43" s="38"/>
      <c r="X43" s="39"/>
      <c r="Y43" s="40"/>
      <c r="Z43" s="40"/>
      <c r="AA43" s="39"/>
      <c r="AB43" s="53"/>
      <c r="AC43" s="39"/>
      <c r="AD43" s="39"/>
      <c r="AE43" s="41"/>
      <c r="AF43" s="42"/>
    </row>
    <row r="44" spans="1:32">
      <c r="V44" s="42"/>
      <c r="W44" s="41"/>
      <c r="X44" s="42"/>
      <c r="Y44" s="42"/>
      <c r="Z44" s="42"/>
      <c r="AA44" s="42"/>
      <c r="AB44" s="41"/>
      <c r="AC44" s="42"/>
      <c r="AD44" s="42"/>
      <c r="AE44" s="41"/>
      <c r="AF44" s="42"/>
    </row>
  </sheetData>
  <phoneticPr fontId="0" type="noConversion"/>
  <dataValidations xWindow="1138" yWindow="639" count="8">
    <dataValidation type="decimal" operator="greaterThanOrEqual" allowBlank="1" showInputMessage="1" showErrorMessage="1" prompt="Importo_x000a_complessivo_x000a_dell’appalto al_x000a_netto dell’IVA" sqref="AA2:AA57 AD2:AD21 AD25:AD57" xr:uid="{00000000-0002-0000-0100-000002000000}">
      <formula1>0</formula1>
    </dataValidation>
    <dataValidation type="textLength" allowBlank="1" showInputMessage="1" showErrorMessage="1" error="L'oggetto della procedura non può essere più lungo di 250 caratteri" prompt="Oggetto del lotto_x000a_identificato dal CIG_x000a__x000a_(Max 250 caratteri)" sqref="W2:W57" xr:uid="{00000000-0002-0000-0100-000003000000}">
      <formula1>1</formula1>
      <formula2>250</formula2>
    </dataValidation>
    <dataValidation type="textLength" operator="equal" allowBlank="1" showInputMessage="1" showErrorMessage="1" prompt="Codice Identificativo Gara rilasciato_x000a_dall’Autorità_x000a__x000a_(Esattamente 10 caratteri)_x000a__x000a_NOTA: in caso di CIG non disponibile_x000a_(es.  affidamenti diretti a società in_x000a_house, acquisti tramite cassa economale,_x000a_ecc.) utilizzare la sintassi NOCIGxxxxx" sqref="V2:V57" xr:uid="{00000000-0002-0000-0100-000006000000}">
      <formula1>10</formula1>
    </dataValidation>
    <dataValidation type="decimal" operator="greaterThanOrEqual" allowBlank="1" showInputMessage="1" showErrorMessage="1" prompt="Importo di_x000a_aggiudicazione al_x000a_lordo degli oneri di_x000a_sicurezza ed al netto_x000a_dell’IVA" sqref="X2:X57 AC2:AC57 AD22:AD24" xr:uid="{00000000-0002-0000-0100-000007000000}">
      <formula1>0</formula1>
    </dataValidation>
    <dataValidation type="date" operator="greaterThanOrEqual" allowBlank="1" showInputMessage="1" showErrorMessage="1" error="Inserire una data" prompt="Data di effettivo_x000a_inizio lavori,_x000a_servizi o_x000a_forniture" sqref="Y2:Y57" xr:uid="{00000000-0002-0000-0100-000008000000}">
      <formula1>25569</formula1>
    </dataValidation>
    <dataValidation type="date" operator="greaterThan" allowBlank="1" showInputMessage="1" showErrorMessage="1" error="Inserire una data" prompt="Data di_x000a_ultimazione_x000a_lavori, servizi o_x000a_forniture" sqref="Z2:Z57" xr:uid="{00000000-0002-0000-0100-000009000000}">
      <formula1>25569</formula1>
    </dataValidation>
    <dataValidation type="textLength" allowBlank="1" showInputMessage="1" showErrorMessage="1" prompt="Ragione sociale OE_x000a__x000a_(Max 250 caratteri)" sqref="AB2:AB57" xr:uid="{00000000-0002-0000-0100-00000D000000}">
      <formula1>1</formula1>
      <formula2>250</formula2>
    </dataValidation>
    <dataValidation operator="equal" allowBlank="1" showInputMessage="1" showErrorMessage="1" sqref="A2:U57" xr:uid="{00000000-0002-0000-0100-00000E000000}"/>
  </dataValidations>
  <pageMargins left="0.7" right="0.7" top="0.75" bottom="0.75" header="0.3" footer="0.3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48ED-2992-4A76-83FB-F3BEF74F4001}">
  <sheetPr>
    <tabColor rgb="FF00B050"/>
    <pageSetUpPr fitToPage="1"/>
  </sheetPr>
  <dimension ref="A1:AF45"/>
  <sheetViews>
    <sheetView showGridLines="0" topLeftCell="V1" zoomScaleNormal="100" zoomScaleSheetLayoutView="85" workbookViewId="0">
      <selection activeCell="AD11" sqref="AD11"/>
    </sheetView>
  </sheetViews>
  <sheetFormatPr defaultColWidth="8.85546875" defaultRowHeight="14.25"/>
  <cols>
    <col min="1" max="21" width="2.85546875" style="4" hidden="1" customWidth="1"/>
    <col min="22" max="22" width="22" style="4" customWidth="1"/>
    <col min="23" max="23" width="73.28515625" style="9" customWidth="1"/>
    <col min="24" max="27" width="24.28515625" style="4" hidden="1" customWidth="1"/>
    <col min="28" max="28" width="37" style="9" customWidth="1"/>
    <col min="29" max="29" width="31.140625" style="4" customWidth="1"/>
    <col min="30" max="30" width="29.85546875" style="4" customWidth="1"/>
    <col min="31" max="31" width="21.85546875" style="9" customWidth="1"/>
    <col min="32" max="16384" width="8.85546875" style="4"/>
  </cols>
  <sheetData>
    <row r="1" spans="1:31" ht="33" customHeight="1">
      <c r="V1" s="20" t="s">
        <v>70</v>
      </c>
      <c r="W1" s="21" t="s">
        <v>71</v>
      </c>
      <c r="X1" s="20"/>
      <c r="Y1" s="20"/>
      <c r="Z1" s="20"/>
      <c r="AA1" s="20"/>
      <c r="AB1" s="21" t="s">
        <v>72</v>
      </c>
      <c r="AC1" s="20" t="s">
        <v>73</v>
      </c>
      <c r="AD1" s="20" t="s">
        <v>74</v>
      </c>
      <c r="AE1" s="21" t="s">
        <v>75</v>
      </c>
    </row>
    <row r="2" spans="1:31" ht="33.75" customHeight="1">
      <c r="A2" s="5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0"/>
      <c r="V2" s="12" t="s">
        <v>39</v>
      </c>
      <c r="W2" s="13" t="s">
        <v>40</v>
      </c>
      <c r="X2" s="14">
        <v>9120</v>
      </c>
      <c r="Y2" s="15"/>
      <c r="Z2" s="15" t="s">
        <v>38</v>
      </c>
      <c r="AA2" s="14">
        <v>0</v>
      </c>
      <c r="AB2" s="13" t="s">
        <v>41</v>
      </c>
      <c r="AC2" s="14">
        <v>9120</v>
      </c>
      <c r="AD2" s="14">
        <v>9120</v>
      </c>
      <c r="AE2" s="46" t="s">
        <v>103</v>
      </c>
    </row>
    <row r="3" spans="1:31" ht="54" customHeight="1">
      <c r="A3" s="5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10"/>
      <c r="V3" s="12" t="s">
        <v>42</v>
      </c>
      <c r="W3" s="13" t="s">
        <v>43</v>
      </c>
      <c r="X3" s="14">
        <v>7800</v>
      </c>
      <c r="Y3" s="15" t="s">
        <v>38</v>
      </c>
      <c r="Z3" s="15" t="s">
        <v>38</v>
      </c>
      <c r="AA3" s="14">
        <v>0</v>
      </c>
      <c r="AB3" s="13" t="s">
        <v>44</v>
      </c>
      <c r="AC3" s="14">
        <v>7800</v>
      </c>
      <c r="AD3" s="14">
        <v>7800</v>
      </c>
      <c r="AE3" s="46" t="s">
        <v>103</v>
      </c>
    </row>
    <row r="4" spans="1:31" ht="62.45" customHeight="1">
      <c r="A4" s="5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/>
      <c r="V4" s="12" t="s">
        <v>45</v>
      </c>
      <c r="W4" s="13" t="s">
        <v>46</v>
      </c>
      <c r="X4" s="14">
        <v>500</v>
      </c>
      <c r="Y4" s="15">
        <v>42551</v>
      </c>
      <c r="Z4" s="15">
        <v>42916</v>
      </c>
      <c r="AA4" s="14">
        <v>0</v>
      </c>
      <c r="AB4" s="13" t="s">
        <v>47</v>
      </c>
      <c r="AC4" s="14">
        <v>500</v>
      </c>
      <c r="AD4" s="14">
        <v>476.2</v>
      </c>
      <c r="AE4" s="46" t="s">
        <v>103</v>
      </c>
    </row>
    <row r="5" spans="1:31" ht="60" customHeight="1">
      <c r="A5" s="5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0"/>
      <c r="V5" s="12" t="s">
        <v>48</v>
      </c>
      <c r="W5" s="13" t="s">
        <v>49</v>
      </c>
      <c r="X5" s="14">
        <v>13749.15</v>
      </c>
      <c r="Y5" s="15">
        <v>42725</v>
      </c>
      <c r="Z5" s="15">
        <v>44343</v>
      </c>
      <c r="AA5" s="14">
        <v>0</v>
      </c>
      <c r="AB5" s="13" t="s">
        <v>23</v>
      </c>
      <c r="AC5" s="14">
        <v>13749.15</v>
      </c>
      <c r="AD5" s="54">
        <f>4007.01+8082.84</f>
        <v>12089.85</v>
      </c>
      <c r="AE5" s="46" t="s">
        <v>104</v>
      </c>
    </row>
    <row r="6" spans="1:31" ht="46.9" customHeight="1">
      <c r="A6" s="5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0"/>
      <c r="V6" s="12" t="s">
        <v>50</v>
      </c>
      <c r="W6" s="13" t="s">
        <v>49</v>
      </c>
      <c r="X6" s="14">
        <v>1126.83</v>
      </c>
      <c r="Y6" s="15">
        <v>43236</v>
      </c>
      <c r="Z6" s="15">
        <v>44343</v>
      </c>
      <c r="AA6" s="14">
        <v>0</v>
      </c>
      <c r="AB6" s="13" t="s">
        <v>23</v>
      </c>
      <c r="AC6" s="14">
        <v>1126.83</v>
      </c>
      <c r="AD6" s="47">
        <v>0</v>
      </c>
      <c r="AE6" s="46" t="s">
        <v>104</v>
      </c>
    </row>
    <row r="7" spans="1:31" ht="46.15" customHeight="1">
      <c r="A7" s="5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11"/>
      <c r="V7" s="16" t="s">
        <v>51</v>
      </c>
      <c r="W7" s="17" t="s">
        <v>49</v>
      </c>
      <c r="X7" s="18">
        <v>17346.900000000001</v>
      </c>
      <c r="Y7" s="15">
        <v>42997</v>
      </c>
      <c r="Z7" s="19">
        <v>44343</v>
      </c>
      <c r="AA7" s="18">
        <v>0</v>
      </c>
      <c r="AB7" s="51" t="s">
        <v>23</v>
      </c>
      <c r="AC7" s="18">
        <v>17346.900000000001</v>
      </c>
      <c r="AD7" s="48">
        <v>2543.61</v>
      </c>
      <c r="AE7" s="46" t="s">
        <v>104</v>
      </c>
    </row>
    <row r="8" spans="1:31" ht="42.75">
      <c r="A8" s="5">
        <v>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1"/>
      <c r="V8" s="16" t="s">
        <v>52</v>
      </c>
      <c r="W8" s="17" t="s">
        <v>49</v>
      </c>
      <c r="X8" s="18">
        <v>62469.22</v>
      </c>
      <c r="Y8" s="19">
        <v>42509</v>
      </c>
      <c r="Z8" s="19">
        <v>44343</v>
      </c>
      <c r="AA8" s="18">
        <v>0</v>
      </c>
      <c r="AB8" s="51" t="s">
        <v>23</v>
      </c>
      <c r="AC8" s="18">
        <v>62469.22</v>
      </c>
      <c r="AD8" s="48">
        <v>10880.04</v>
      </c>
      <c r="AE8" s="46" t="s">
        <v>104</v>
      </c>
    </row>
    <row r="9" spans="1:31" ht="42.75">
      <c r="A9" s="5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1"/>
      <c r="V9" s="16" t="s">
        <v>52</v>
      </c>
      <c r="W9" s="17" t="s">
        <v>49</v>
      </c>
      <c r="X9" s="18">
        <v>55541.53</v>
      </c>
      <c r="Y9" s="19">
        <v>42531</v>
      </c>
      <c r="Z9" s="19">
        <v>44343</v>
      </c>
      <c r="AA9" s="18">
        <v>0</v>
      </c>
      <c r="AB9" s="51" t="s">
        <v>23</v>
      </c>
      <c r="AC9" s="18">
        <v>55541.53</v>
      </c>
      <c r="AD9" s="48">
        <v>8535.83</v>
      </c>
      <c r="AE9" s="46" t="s">
        <v>104</v>
      </c>
    </row>
    <row r="10" spans="1:31" ht="42.75">
      <c r="A10" s="5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1"/>
      <c r="V10" s="16" t="s">
        <v>53</v>
      </c>
      <c r="W10" s="17" t="s">
        <v>54</v>
      </c>
      <c r="X10" s="18">
        <v>15.125</v>
      </c>
      <c r="Y10" s="19">
        <v>43026</v>
      </c>
      <c r="Z10" s="19">
        <v>44343</v>
      </c>
      <c r="AA10" s="18">
        <v>0</v>
      </c>
      <c r="AB10" s="51" t="s">
        <v>23</v>
      </c>
      <c r="AC10" s="18">
        <v>15.125</v>
      </c>
      <c r="AD10" s="18">
        <v>15.13</v>
      </c>
      <c r="AE10" s="46" t="s">
        <v>103</v>
      </c>
    </row>
    <row r="11" spans="1:31" ht="68.25" customHeight="1">
      <c r="A11" s="5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1"/>
      <c r="V11" s="16" t="s">
        <v>55</v>
      </c>
      <c r="W11" s="17" t="s">
        <v>56</v>
      </c>
      <c r="X11" s="18">
        <v>6705</v>
      </c>
      <c r="Y11" s="19">
        <v>42921</v>
      </c>
      <c r="Z11" s="19">
        <v>43286</v>
      </c>
      <c r="AA11" s="18">
        <v>0</v>
      </c>
      <c r="AB11" s="51" t="s">
        <v>57</v>
      </c>
      <c r="AC11" s="18">
        <v>6705</v>
      </c>
      <c r="AD11" s="18">
        <v>6705</v>
      </c>
      <c r="AE11" s="46" t="s">
        <v>103</v>
      </c>
    </row>
    <row r="12" spans="1:31" ht="42.75">
      <c r="A12" s="5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  <c r="V12" s="12" t="s">
        <v>58</v>
      </c>
      <c r="W12" s="13" t="s">
        <v>59</v>
      </c>
      <c r="X12" s="14">
        <v>1000</v>
      </c>
      <c r="Y12" s="15">
        <v>42551</v>
      </c>
      <c r="Z12" s="15">
        <v>42916</v>
      </c>
      <c r="AA12" s="14">
        <v>0</v>
      </c>
      <c r="AB12" s="52" t="s">
        <v>60</v>
      </c>
      <c r="AC12" s="14">
        <v>1000</v>
      </c>
      <c r="AD12" s="14">
        <v>991.83299999999997</v>
      </c>
      <c r="AE12" s="46" t="s">
        <v>103</v>
      </c>
    </row>
    <row r="13" spans="1:31" ht="57">
      <c r="A13" s="5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  <c r="V13" s="12" t="s">
        <v>61</v>
      </c>
      <c r="W13" s="13" t="s">
        <v>62</v>
      </c>
      <c r="X13" s="14">
        <v>40000</v>
      </c>
      <c r="Y13" s="15">
        <v>42558</v>
      </c>
      <c r="Z13" s="15">
        <v>43288</v>
      </c>
      <c r="AA13" s="14">
        <v>0</v>
      </c>
      <c r="AB13" s="52" t="s">
        <v>63</v>
      </c>
      <c r="AC13" s="14">
        <v>40000</v>
      </c>
      <c r="AD13" s="47">
        <v>1686.84</v>
      </c>
      <c r="AE13" s="46"/>
    </row>
    <row r="14" spans="1:31" ht="42.75">
      <c r="A14" s="5">
        <v>14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  <c r="V14" s="12" t="s">
        <v>64</v>
      </c>
      <c r="W14" s="13" t="s">
        <v>65</v>
      </c>
      <c r="X14" s="14">
        <v>66444</v>
      </c>
      <c r="Y14" s="15">
        <v>43231</v>
      </c>
      <c r="Z14" s="15">
        <v>45056</v>
      </c>
      <c r="AA14" s="14">
        <v>0</v>
      </c>
      <c r="AB14" s="52" t="s">
        <v>66</v>
      </c>
      <c r="AC14" s="14">
        <v>66444</v>
      </c>
      <c r="AD14" s="47">
        <v>0</v>
      </c>
      <c r="AE14" s="46"/>
    </row>
    <row r="15" spans="1:31" ht="15">
      <c r="A15" s="5">
        <v>15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23" t="s">
        <v>76</v>
      </c>
      <c r="W15" s="24" t="s">
        <v>87</v>
      </c>
      <c r="X15" s="25" t="s">
        <v>38</v>
      </c>
      <c r="Y15" s="26" t="s">
        <v>38</v>
      </c>
      <c r="Z15" s="26" t="s">
        <v>38</v>
      </c>
      <c r="AA15" s="25" t="s">
        <v>38</v>
      </c>
      <c r="AB15" s="24" t="s">
        <v>102</v>
      </c>
      <c r="AC15" s="29">
        <v>36190</v>
      </c>
      <c r="AD15" s="49" t="s">
        <v>38</v>
      </c>
      <c r="AE15" s="46" t="s">
        <v>104</v>
      </c>
    </row>
    <row r="16" spans="1:31" ht="15">
      <c r="A16" s="5">
        <v>16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16" t="s">
        <v>77</v>
      </c>
      <c r="W16" s="13" t="s">
        <v>88</v>
      </c>
      <c r="X16" s="7" t="s">
        <v>38</v>
      </c>
      <c r="Y16" s="6" t="s">
        <v>38</v>
      </c>
      <c r="Z16" s="6" t="s">
        <v>38</v>
      </c>
      <c r="AA16" s="7" t="s">
        <v>38</v>
      </c>
      <c r="AB16" s="13" t="s">
        <v>44</v>
      </c>
      <c r="AC16" s="27">
        <v>700</v>
      </c>
      <c r="AD16" s="50" t="s">
        <v>38</v>
      </c>
      <c r="AE16" s="46" t="s">
        <v>104</v>
      </c>
    </row>
    <row r="17" spans="1:32" ht="15">
      <c r="A17" s="5">
        <v>17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16" t="s">
        <v>78</v>
      </c>
      <c r="W17" s="13" t="s">
        <v>89</v>
      </c>
      <c r="X17" s="7" t="s">
        <v>38</v>
      </c>
      <c r="Y17" s="6" t="s">
        <v>38</v>
      </c>
      <c r="Z17" s="6" t="s">
        <v>38</v>
      </c>
      <c r="AA17" s="7" t="s">
        <v>38</v>
      </c>
      <c r="AB17" s="13" t="s">
        <v>98</v>
      </c>
      <c r="AC17" s="27">
        <v>9120</v>
      </c>
      <c r="AD17" s="22" t="s">
        <v>38</v>
      </c>
      <c r="AE17" s="46" t="s">
        <v>104</v>
      </c>
    </row>
    <row r="18" spans="1:32" ht="42.75">
      <c r="A18" s="5">
        <v>18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16" t="s">
        <v>50</v>
      </c>
      <c r="W18" s="13" t="s">
        <v>49</v>
      </c>
      <c r="X18" s="7" t="s">
        <v>38</v>
      </c>
      <c r="Y18" s="6" t="s">
        <v>38</v>
      </c>
      <c r="Z18" s="6" t="s">
        <v>38</v>
      </c>
      <c r="AA18" s="7" t="s">
        <v>38</v>
      </c>
      <c r="AB18" s="13" t="s">
        <v>23</v>
      </c>
      <c r="AC18" s="27">
        <v>1126.83</v>
      </c>
      <c r="AD18" s="22" t="s">
        <v>38</v>
      </c>
      <c r="AE18" s="46"/>
    </row>
    <row r="19" spans="1:32" ht="42.75">
      <c r="A19" s="5">
        <v>19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12" t="s">
        <v>79</v>
      </c>
      <c r="W19" s="13" t="s">
        <v>90</v>
      </c>
      <c r="X19" s="7" t="s">
        <v>38</v>
      </c>
      <c r="Y19" s="6" t="s">
        <v>38</v>
      </c>
      <c r="Z19" s="6" t="s">
        <v>38</v>
      </c>
      <c r="AA19" s="7" t="s">
        <v>38</v>
      </c>
      <c r="AB19" s="13" t="s">
        <v>63</v>
      </c>
      <c r="AC19" s="28">
        <v>3600</v>
      </c>
      <c r="AD19" s="22" t="s">
        <v>38</v>
      </c>
      <c r="AE19" s="46"/>
    </row>
    <row r="20" spans="1:32" ht="42.75">
      <c r="A20" s="5">
        <v>21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12" t="s">
        <v>80</v>
      </c>
      <c r="W20" s="13" t="s">
        <v>91</v>
      </c>
      <c r="X20" s="7" t="s">
        <v>38</v>
      </c>
      <c r="Y20" s="6" t="s">
        <v>38</v>
      </c>
      <c r="Z20" s="6" t="s">
        <v>38</v>
      </c>
      <c r="AA20" s="7" t="s">
        <v>38</v>
      </c>
      <c r="AB20" s="13" t="s">
        <v>99</v>
      </c>
      <c r="AC20" s="30">
        <v>5737</v>
      </c>
      <c r="AD20" s="22" t="s">
        <v>38</v>
      </c>
      <c r="AE20" s="46" t="s">
        <v>104</v>
      </c>
    </row>
    <row r="21" spans="1:32" ht="42.75">
      <c r="A21" s="5">
        <v>22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16" t="s">
        <v>81</v>
      </c>
      <c r="W21" s="13" t="s">
        <v>92</v>
      </c>
      <c r="X21" s="7" t="s">
        <v>38</v>
      </c>
      <c r="Y21" s="6" t="s">
        <v>38</v>
      </c>
      <c r="Z21" s="6" t="s">
        <v>38</v>
      </c>
      <c r="AA21" s="7" t="s">
        <v>38</v>
      </c>
      <c r="AB21" s="13" t="s">
        <v>60</v>
      </c>
      <c r="AC21" s="30">
        <v>5737.7</v>
      </c>
      <c r="AD21" s="22" t="s">
        <v>38</v>
      </c>
      <c r="AE21" s="46" t="s">
        <v>104</v>
      </c>
    </row>
    <row r="22" spans="1:32" ht="15">
      <c r="A22" s="5">
        <v>23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6" t="s">
        <v>82</v>
      </c>
      <c r="W22" s="13" t="s">
        <v>93</v>
      </c>
      <c r="X22" s="7" t="s">
        <v>38</v>
      </c>
      <c r="Y22" s="6" t="s">
        <v>38</v>
      </c>
      <c r="Z22" s="6" t="s">
        <v>38</v>
      </c>
      <c r="AA22" s="7" t="s">
        <v>38</v>
      </c>
      <c r="AB22" s="13" t="s">
        <v>100</v>
      </c>
      <c r="AC22" s="27">
        <v>11140</v>
      </c>
      <c r="AD22" s="22" t="s">
        <v>38</v>
      </c>
      <c r="AE22" s="46" t="s">
        <v>104</v>
      </c>
    </row>
    <row r="23" spans="1:32" ht="15">
      <c r="A23" s="5">
        <v>24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16" t="s">
        <v>83</v>
      </c>
      <c r="W23" s="13" t="s">
        <v>94</v>
      </c>
      <c r="X23" s="7" t="s">
        <v>38</v>
      </c>
      <c r="Y23" s="6" t="s">
        <v>38</v>
      </c>
      <c r="Z23" s="6" t="s">
        <v>38</v>
      </c>
      <c r="AA23" s="7" t="s">
        <v>38</v>
      </c>
      <c r="AB23" s="13" t="s">
        <v>100</v>
      </c>
      <c r="AC23" s="27">
        <v>4148</v>
      </c>
      <c r="AD23" s="22" t="s">
        <v>38</v>
      </c>
      <c r="AE23" s="46" t="s">
        <v>103</v>
      </c>
    </row>
    <row r="24" spans="1:32" ht="28.5">
      <c r="A24" s="5">
        <v>25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16" t="s">
        <v>84</v>
      </c>
      <c r="W24" s="13" t="s">
        <v>95</v>
      </c>
      <c r="X24" s="7" t="s">
        <v>38</v>
      </c>
      <c r="Y24" s="6" t="s">
        <v>38</v>
      </c>
      <c r="Z24" s="6" t="s">
        <v>38</v>
      </c>
      <c r="AA24" s="7" t="s">
        <v>38</v>
      </c>
      <c r="AB24" s="13" t="s">
        <v>101</v>
      </c>
      <c r="AC24" s="27">
        <v>2012.1</v>
      </c>
      <c r="AD24" s="22" t="s">
        <v>38</v>
      </c>
      <c r="AE24" s="46" t="s">
        <v>104</v>
      </c>
    </row>
    <row r="25" spans="1:32" ht="16.5" customHeight="1">
      <c r="A25" s="5">
        <v>26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31" t="s">
        <v>85</v>
      </c>
      <c r="W25" s="32" t="s">
        <v>96</v>
      </c>
      <c r="X25" s="33" t="s">
        <v>38</v>
      </c>
      <c r="Y25" s="34" t="s">
        <v>38</v>
      </c>
      <c r="Z25" s="34" t="s">
        <v>38</v>
      </c>
      <c r="AA25" s="33" t="s">
        <v>38</v>
      </c>
      <c r="AB25" s="32" t="s">
        <v>100</v>
      </c>
      <c r="AC25" s="35">
        <v>6000</v>
      </c>
      <c r="AD25" s="36" t="s">
        <v>38</v>
      </c>
      <c r="AE25" s="46" t="s">
        <v>103</v>
      </c>
    </row>
    <row r="26" spans="1:32" ht="15">
      <c r="A26" s="5">
        <v>27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0"/>
      <c r="V26" s="12" t="s">
        <v>86</v>
      </c>
      <c r="W26" s="13" t="s">
        <v>97</v>
      </c>
      <c r="X26" s="14" t="s">
        <v>38</v>
      </c>
      <c r="Y26" s="15" t="s">
        <v>38</v>
      </c>
      <c r="Z26" s="15" t="s">
        <v>38</v>
      </c>
      <c r="AA26" s="14" t="s">
        <v>38</v>
      </c>
      <c r="AB26" s="13" t="s">
        <v>99</v>
      </c>
      <c r="AC26" s="45">
        <v>833.38</v>
      </c>
      <c r="AD26" s="14" t="s">
        <v>38</v>
      </c>
      <c r="AE26" s="46" t="s">
        <v>103</v>
      </c>
    </row>
    <row r="27" spans="1:32" ht="15">
      <c r="A27" s="5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0"/>
      <c r="V27" s="37" t="s">
        <v>38</v>
      </c>
      <c r="W27" s="38" t="s">
        <v>38</v>
      </c>
      <c r="X27" s="39" t="s">
        <v>38</v>
      </c>
      <c r="Y27" s="40" t="s">
        <v>38</v>
      </c>
      <c r="Z27" s="40" t="s">
        <v>38</v>
      </c>
      <c r="AA27" s="39" t="s">
        <v>38</v>
      </c>
      <c r="AB27" s="38" t="s">
        <v>38</v>
      </c>
      <c r="AC27" s="39" t="s">
        <v>38</v>
      </c>
      <c r="AD27" s="39" t="s">
        <v>38</v>
      </c>
      <c r="AE27" s="41"/>
      <c r="AF27" s="42"/>
    </row>
    <row r="28" spans="1:32">
      <c r="A28" s="5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10"/>
      <c r="V28" s="43" t="s">
        <v>38</v>
      </c>
      <c r="W28" s="38" t="s">
        <v>38</v>
      </c>
      <c r="X28" s="39" t="s">
        <v>38</v>
      </c>
      <c r="Y28" s="40" t="s">
        <v>38</v>
      </c>
      <c r="Z28" s="40" t="s">
        <v>38</v>
      </c>
      <c r="AA28" s="39" t="s">
        <v>38</v>
      </c>
      <c r="AB28" s="53" t="s">
        <v>38</v>
      </c>
      <c r="AC28" s="39" t="s">
        <v>38</v>
      </c>
      <c r="AD28" s="39" t="s">
        <v>38</v>
      </c>
      <c r="AE28" s="41"/>
      <c r="AF28" s="42"/>
    </row>
    <row r="29" spans="1:32">
      <c r="A29" s="5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10"/>
      <c r="V29" s="43" t="s">
        <v>38</v>
      </c>
      <c r="W29" s="38" t="s">
        <v>38</v>
      </c>
      <c r="X29" s="39" t="s">
        <v>38</v>
      </c>
      <c r="Y29" s="40" t="s">
        <v>38</v>
      </c>
      <c r="Z29" s="40" t="s">
        <v>38</v>
      </c>
      <c r="AA29" s="39" t="s">
        <v>38</v>
      </c>
      <c r="AB29" s="53" t="s">
        <v>38</v>
      </c>
      <c r="AC29" s="39" t="s">
        <v>38</v>
      </c>
      <c r="AD29" s="39" t="s">
        <v>38</v>
      </c>
      <c r="AE29" s="41"/>
      <c r="AF29" s="42"/>
    </row>
    <row r="30" spans="1:32">
      <c r="A30" s="5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10"/>
      <c r="V30" s="43" t="s">
        <v>38</v>
      </c>
      <c r="W30" s="38" t="s">
        <v>38</v>
      </c>
      <c r="X30" s="39" t="s">
        <v>38</v>
      </c>
      <c r="Y30" s="44" t="s">
        <v>38</v>
      </c>
      <c r="Z30" s="44" t="s">
        <v>38</v>
      </c>
      <c r="AA30" s="39" t="s">
        <v>38</v>
      </c>
      <c r="AB30" s="53" t="s">
        <v>38</v>
      </c>
      <c r="AC30" s="39" t="s">
        <v>38</v>
      </c>
      <c r="AD30" s="39" t="s">
        <v>38</v>
      </c>
      <c r="AE30" s="41"/>
      <c r="AF30" s="42"/>
    </row>
    <row r="31" spans="1:32">
      <c r="A31" s="5">
        <v>32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10"/>
      <c r="V31" s="43" t="s">
        <v>38</v>
      </c>
      <c r="W31" s="38" t="s">
        <v>38</v>
      </c>
      <c r="X31" s="39" t="s">
        <v>38</v>
      </c>
      <c r="Y31" s="44" t="s">
        <v>38</v>
      </c>
      <c r="Z31" s="44" t="s">
        <v>38</v>
      </c>
      <c r="AA31" s="39" t="s">
        <v>38</v>
      </c>
      <c r="AB31" s="53" t="s">
        <v>38</v>
      </c>
      <c r="AC31" s="39" t="s">
        <v>38</v>
      </c>
      <c r="AD31" s="39" t="s">
        <v>38</v>
      </c>
      <c r="AE31" s="41"/>
      <c r="AF31" s="42"/>
    </row>
    <row r="32" spans="1:32">
      <c r="A32" s="5">
        <v>33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0"/>
      <c r="V32" s="43" t="s">
        <v>38</v>
      </c>
      <c r="W32" s="38" t="s">
        <v>38</v>
      </c>
      <c r="X32" s="39" t="s">
        <v>38</v>
      </c>
      <c r="Y32" s="44" t="s">
        <v>38</v>
      </c>
      <c r="Z32" s="44" t="s">
        <v>38</v>
      </c>
      <c r="AA32" s="39" t="s">
        <v>38</v>
      </c>
      <c r="AB32" s="53" t="s">
        <v>38</v>
      </c>
      <c r="AC32" s="39" t="s">
        <v>38</v>
      </c>
      <c r="AD32" s="39" t="s">
        <v>38</v>
      </c>
      <c r="AE32" s="41"/>
      <c r="AF32" s="42"/>
    </row>
    <row r="33" spans="1:32">
      <c r="A33" s="5">
        <v>34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10"/>
      <c r="V33" s="43" t="s">
        <v>38</v>
      </c>
      <c r="W33" s="38" t="s">
        <v>38</v>
      </c>
      <c r="X33" s="39" t="s">
        <v>38</v>
      </c>
      <c r="Y33" s="40" t="s">
        <v>38</v>
      </c>
      <c r="Z33" s="40" t="s">
        <v>38</v>
      </c>
      <c r="AA33" s="39" t="s">
        <v>38</v>
      </c>
      <c r="AB33" s="53" t="s">
        <v>38</v>
      </c>
      <c r="AC33" s="39" t="s">
        <v>38</v>
      </c>
      <c r="AD33" s="39" t="s">
        <v>38</v>
      </c>
      <c r="AE33" s="41"/>
      <c r="AF33" s="42"/>
    </row>
    <row r="34" spans="1:32">
      <c r="A34" s="5">
        <v>35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10"/>
      <c r="V34" s="43" t="s">
        <v>38</v>
      </c>
      <c r="W34" s="38" t="s">
        <v>38</v>
      </c>
      <c r="X34" s="39" t="s">
        <v>38</v>
      </c>
      <c r="Y34" s="40" t="s">
        <v>38</v>
      </c>
      <c r="Z34" s="40" t="s">
        <v>38</v>
      </c>
      <c r="AA34" s="39" t="s">
        <v>38</v>
      </c>
      <c r="AB34" s="53" t="s">
        <v>38</v>
      </c>
      <c r="AC34" s="39" t="s">
        <v>38</v>
      </c>
      <c r="AD34" s="39" t="s">
        <v>38</v>
      </c>
      <c r="AE34" s="41"/>
      <c r="AF34" s="42"/>
    </row>
    <row r="35" spans="1:32">
      <c r="A35" s="5">
        <v>36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10"/>
      <c r="V35" s="43" t="s">
        <v>38</v>
      </c>
      <c r="W35" s="38" t="s">
        <v>38</v>
      </c>
      <c r="X35" s="39" t="s">
        <v>38</v>
      </c>
      <c r="Y35" s="40" t="s">
        <v>38</v>
      </c>
      <c r="Z35" s="40" t="s">
        <v>38</v>
      </c>
      <c r="AA35" s="39" t="s">
        <v>38</v>
      </c>
      <c r="AB35" s="53" t="s">
        <v>38</v>
      </c>
      <c r="AC35" s="39" t="s">
        <v>38</v>
      </c>
      <c r="AD35" s="39" t="s">
        <v>38</v>
      </c>
      <c r="AE35" s="41"/>
      <c r="AF35" s="42"/>
    </row>
    <row r="36" spans="1:32">
      <c r="A36" s="5">
        <v>37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10"/>
      <c r="V36" s="43" t="s">
        <v>38</v>
      </c>
      <c r="W36" s="38" t="s">
        <v>38</v>
      </c>
      <c r="X36" s="39" t="s">
        <v>38</v>
      </c>
      <c r="Y36" s="40" t="s">
        <v>38</v>
      </c>
      <c r="Z36" s="40" t="s">
        <v>38</v>
      </c>
      <c r="AA36" s="39" t="s">
        <v>38</v>
      </c>
      <c r="AB36" s="53" t="s">
        <v>38</v>
      </c>
      <c r="AC36" s="39" t="s">
        <v>38</v>
      </c>
      <c r="AD36" s="39" t="s">
        <v>38</v>
      </c>
      <c r="AE36" s="41"/>
      <c r="AF36" s="42"/>
    </row>
    <row r="37" spans="1:32">
      <c r="A37" s="5">
        <v>38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10"/>
      <c r="V37" s="43" t="s">
        <v>38</v>
      </c>
      <c r="W37" s="38" t="s">
        <v>38</v>
      </c>
      <c r="X37" s="39" t="s">
        <v>38</v>
      </c>
      <c r="Y37" s="40" t="s">
        <v>38</v>
      </c>
      <c r="Z37" s="40" t="s">
        <v>38</v>
      </c>
      <c r="AA37" s="39" t="s">
        <v>38</v>
      </c>
      <c r="AB37" s="53" t="s">
        <v>38</v>
      </c>
      <c r="AC37" s="39" t="s">
        <v>38</v>
      </c>
      <c r="AD37" s="39" t="s">
        <v>38</v>
      </c>
      <c r="AE37" s="41"/>
      <c r="AF37" s="42"/>
    </row>
    <row r="38" spans="1:32">
      <c r="A38" s="5">
        <v>39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10"/>
      <c r="V38" s="43" t="s">
        <v>38</v>
      </c>
      <c r="W38" s="38" t="s">
        <v>38</v>
      </c>
      <c r="X38" s="39" t="s">
        <v>38</v>
      </c>
      <c r="Y38" s="40" t="s">
        <v>38</v>
      </c>
      <c r="Z38" s="40" t="s">
        <v>38</v>
      </c>
      <c r="AA38" s="39" t="s">
        <v>38</v>
      </c>
      <c r="AB38" s="53" t="s">
        <v>38</v>
      </c>
      <c r="AC38" s="39" t="s">
        <v>38</v>
      </c>
      <c r="AD38" s="39" t="s">
        <v>38</v>
      </c>
      <c r="AE38" s="41"/>
      <c r="AF38" s="42"/>
    </row>
    <row r="39" spans="1:32">
      <c r="A39" s="5">
        <v>40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10"/>
      <c r="V39" s="43" t="s">
        <v>38</v>
      </c>
      <c r="W39" s="38" t="s">
        <v>38</v>
      </c>
      <c r="X39" s="39" t="s">
        <v>38</v>
      </c>
      <c r="Y39" s="40" t="s">
        <v>38</v>
      </c>
      <c r="Z39" s="40" t="s">
        <v>38</v>
      </c>
      <c r="AA39" s="39" t="s">
        <v>38</v>
      </c>
      <c r="AB39" s="53" t="s">
        <v>38</v>
      </c>
      <c r="AC39" s="39" t="s">
        <v>38</v>
      </c>
      <c r="AD39" s="39" t="s">
        <v>38</v>
      </c>
      <c r="AE39" s="41"/>
      <c r="AF39" s="42"/>
    </row>
    <row r="40" spans="1:32">
      <c r="A40" s="5">
        <v>41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10"/>
      <c r="V40" s="43" t="s">
        <v>38</v>
      </c>
      <c r="W40" s="38" t="s">
        <v>38</v>
      </c>
      <c r="X40" s="39" t="s">
        <v>38</v>
      </c>
      <c r="Y40" s="40" t="s">
        <v>38</v>
      </c>
      <c r="Z40" s="40" t="s">
        <v>38</v>
      </c>
      <c r="AA40" s="39" t="s">
        <v>38</v>
      </c>
      <c r="AB40" s="53" t="s">
        <v>38</v>
      </c>
      <c r="AC40" s="39" t="s">
        <v>38</v>
      </c>
      <c r="AD40" s="39" t="s">
        <v>38</v>
      </c>
      <c r="AE40" s="41"/>
      <c r="AF40" s="42"/>
    </row>
    <row r="41" spans="1:32">
      <c r="A41" s="5">
        <v>42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10"/>
      <c r="V41" s="43" t="s">
        <v>38</v>
      </c>
      <c r="W41" s="38" t="s">
        <v>38</v>
      </c>
      <c r="X41" s="39" t="s">
        <v>38</v>
      </c>
      <c r="Y41" s="40" t="s">
        <v>38</v>
      </c>
      <c r="Z41" s="40" t="s">
        <v>38</v>
      </c>
      <c r="AA41" s="39" t="s">
        <v>38</v>
      </c>
      <c r="AB41" s="53" t="s">
        <v>38</v>
      </c>
      <c r="AC41" s="39" t="s">
        <v>38</v>
      </c>
      <c r="AD41" s="39" t="s">
        <v>38</v>
      </c>
      <c r="AE41" s="41"/>
      <c r="AF41" s="42"/>
    </row>
    <row r="42" spans="1:32">
      <c r="A42" s="5">
        <v>43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10"/>
      <c r="V42" s="43" t="s">
        <v>38</v>
      </c>
      <c r="W42" s="38" t="s">
        <v>38</v>
      </c>
      <c r="X42" s="39" t="s">
        <v>38</v>
      </c>
      <c r="Y42" s="40" t="s">
        <v>38</v>
      </c>
      <c r="Z42" s="40" t="s">
        <v>38</v>
      </c>
      <c r="AA42" s="39" t="s">
        <v>38</v>
      </c>
      <c r="AB42" s="53" t="s">
        <v>38</v>
      </c>
      <c r="AC42" s="39" t="s">
        <v>38</v>
      </c>
      <c r="AD42" s="39" t="s">
        <v>38</v>
      </c>
      <c r="AE42" s="41"/>
      <c r="AF42" s="42"/>
    </row>
    <row r="43" spans="1:32">
      <c r="A43" s="5">
        <v>44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10"/>
      <c r="V43" s="43" t="s">
        <v>38</v>
      </c>
      <c r="W43" s="38" t="s">
        <v>38</v>
      </c>
      <c r="X43" s="39" t="s">
        <v>38</v>
      </c>
      <c r="Y43" s="40" t="s">
        <v>38</v>
      </c>
      <c r="Z43" s="40" t="s">
        <v>38</v>
      </c>
      <c r="AA43" s="39" t="s">
        <v>38</v>
      </c>
      <c r="AB43" s="53" t="s">
        <v>38</v>
      </c>
      <c r="AC43" s="39" t="s">
        <v>38</v>
      </c>
      <c r="AD43" s="39" t="s">
        <v>38</v>
      </c>
      <c r="AE43" s="41"/>
      <c r="AF43" s="42"/>
    </row>
    <row r="44" spans="1:32">
      <c r="A44" s="5">
        <v>45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10"/>
      <c r="V44" s="43"/>
      <c r="W44" s="38"/>
      <c r="X44" s="39"/>
      <c r="Y44" s="40"/>
      <c r="Z44" s="40"/>
      <c r="AA44" s="39"/>
      <c r="AB44" s="53"/>
      <c r="AC44" s="39"/>
      <c r="AD44" s="39"/>
      <c r="AE44" s="41"/>
      <c r="AF44" s="42"/>
    </row>
    <row r="45" spans="1:32">
      <c r="V45" s="42"/>
      <c r="W45" s="41"/>
      <c r="X45" s="42"/>
      <c r="Y45" s="42"/>
      <c r="Z45" s="42"/>
      <c r="AA45" s="42"/>
      <c r="AB45" s="41"/>
      <c r="AC45" s="42"/>
      <c r="AD45" s="42"/>
      <c r="AE45" s="41"/>
      <c r="AF45" s="42"/>
    </row>
  </sheetData>
  <dataValidations count="8">
    <dataValidation operator="equal" allowBlank="1" showInputMessage="1" showErrorMessage="1" sqref="A2:U58" xr:uid="{9B9C0AE8-3B41-44A0-B4EE-B70319B42376}"/>
    <dataValidation type="textLength" allowBlank="1" showInputMessage="1" showErrorMessage="1" prompt="Ragione sociale OE_x000a__x000a_(Max 250 caratteri)" sqref="AB2:AB58" xr:uid="{955C615B-255E-4040-A3B0-354B0E609A26}">
      <formula1>1</formula1>
      <formula2>250</formula2>
    </dataValidation>
    <dataValidation type="date" operator="greaterThan" allowBlank="1" showInputMessage="1" showErrorMessage="1" error="Inserire una data" prompt="Data di_x000a_ultimazione_x000a_lavori, servizi o_x000a_forniture" sqref="Z2:Z58" xr:uid="{5CB7E7D4-A1D0-4266-99E5-130C231E8E20}">
      <formula1>25569</formula1>
    </dataValidation>
    <dataValidation type="date" operator="greaterThanOrEqual" allowBlank="1" showInputMessage="1" showErrorMessage="1" error="Inserire una data" prompt="Data di effettivo_x000a_inizio lavori,_x000a_servizi o_x000a_forniture" sqref="Y2:Y58" xr:uid="{519F481A-2791-4723-B087-22E55C52A393}">
      <formula1>25569</formula1>
    </dataValidation>
    <dataValidation type="decimal" operator="greaterThanOrEqual" allowBlank="1" showInputMessage="1" showErrorMessage="1" prompt="Importo di_x000a_aggiudicazione al_x000a_lordo degli oneri di_x000a_sicurezza ed al netto_x000a_dell’IVA" sqref="AC2:AC58 X2:X58" xr:uid="{2C157E78-B560-4DA2-ADFB-89C1418E7791}">
      <formula1>0</formula1>
    </dataValidation>
    <dataValidation type="textLength" operator="equal" allowBlank="1" showInputMessage="1" showErrorMessage="1" prompt="Codice Identificativo Gara rilasciato_x000a_dall’Autorità_x000a__x000a_(Esattamente 10 caratteri)_x000a__x000a_NOTA: in caso di CIG non disponibile_x000a_(es.  affidamenti diretti a società in_x000a_house, acquisti tramite cassa economale,_x000a_ecc.) utilizzare la sintassi NOCIGxxxxx" sqref="V2:V58" xr:uid="{65AF1134-1EB4-4EF1-B7F7-76B11A7AFD97}">
      <formula1>10</formula1>
    </dataValidation>
    <dataValidation type="textLength" allowBlank="1" showInputMessage="1" showErrorMessage="1" error="L'oggetto della procedura non può essere più lungo di 250 caratteri" prompt="Oggetto del lotto_x000a_identificato dal CIG_x000a__x000a_(Max 250 caratteri)" sqref="W2:W58" xr:uid="{3336C5E0-9CBB-4393-9EA4-E4083F672FD1}">
      <formula1>1</formula1>
      <formula2>250</formula2>
    </dataValidation>
    <dataValidation type="decimal" operator="greaterThanOrEqual" allowBlank="1" showInputMessage="1" showErrorMessage="1" prompt="Importo_x000a_complessivo_x000a_dell’appalto al_x000a_netto dell’IVA" sqref="AD2:AD58 AA2:AA58" xr:uid="{A2F7984E-23E3-4635-A4CA-F0077548C67B}">
      <formula1>0</formula1>
    </dataValidation>
  </dataValidations>
  <pageMargins left="0.7" right="0.7" top="0.75" bottom="0.75" header="0.3" footer="0.3"/>
  <pageSetup paperSize="8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35"/>
  <sheetViews>
    <sheetView workbookViewId="0"/>
  </sheetViews>
  <sheetFormatPr defaultRowHeight="15"/>
  <cols>
    <col min="1" max="1" width="102.140625" customWidth="1"/>
  </cols>
  <sheetData>
    <row r="1" spans="1:1">
      <c r="A1" s="1" t="s">
        <v>24</v>
      </c>
    </row>
    <row r="2" spans="1:1">
      <c r="A2" s="3" t="s">
        <v>3</v>
      </c>
    </row>
    <row r="3" spans="1:1">
      <c r="A3" s="3" t="s">
        <v>0</v>
      </c>
    </row>
    <row r="4" spans="1:1">
      <c r="A4" s="3" t="s">
        <v>4</v>
      </c>
    </row>
    <row r="5" spans="1:1">
      <c r="A5" s="3" t="s">
        <v>5</v>
      </c>
    </row>
    <row r="6" spans="1:1">
      <c r="A6" s="3" t="s">
        <v>6</v>
      </c>
    </row>
    <row r="7" spans="1:1">
      <c r="A7" s="3" t="s">
        <v>7</v>
      </c>
    </row>
    <row r="8" spans="1:1">
      <c r="A8" s="3" t="s">
        <v>8</v>
      </c>
    </row>
    <row r="9" spans="1:1">
      <c r="A9" s="3" t="s">
        <v>9</v>
      </c>
    </row>
    <row r="10" spans="1:1">
      <c r="A10" s="3" t="s">
        <v>10</v>
      </c>
    </row>
    <row r="11" spans="1:1">
      <c r="A11" s="3" t="s">
        <v>11</v>
      </c>
    </row>
    <row r="12" spans="1:1">
      <c r="A12" s="3" t="s">
        <v>12</v>
      </c>
    </row>
    <row r="13" spans="1:1">
      <c r="A13" s="3" t="s">
        <v>13</v>
      </c>
    </row>
    <row r="14" spans="1:1">
      <c r="A14" s="3" t="s">
        <v>14</v>
      </c>
    </row>
    <row r="15" spans="1:1">
      <c r="A15" s="3" t="s">
        <v>15</v>
      </c>
    </row>
    <row r="16" spans="1:1">
      <c r="A16" s="3" t="s">
        <v>16</v>
      </c>
    </row>
    <row r="17" spans="1:1">
      <c r="A17" s="3" t="s">
        <v>17</v>
      </c>
    </row>
    <row r="18" spans="1:1">
      <c r="A18" s="3" t="s">
        <v>18</v>
      </c>
    </row>
    <row r="19" spans="1:1">
      <c r="A19" s="3" t="s">
        <v>19</v>
      </c>
    </row>
    <row r="21" spans="1:1">
      <c r="A21" s="1" t="s">
        <v>25</v>
      </c>
    </row>
    <row r="22" spans="1:1">
      <c r="A22" t="s">
        <v>32</v>
      </c>
    </row>
    <row r="23" spans="1:1">
      <c r="A23" t="s">
        <v>26</v>
      </c>
    </row>
    <row r="25" spans="1:1">
      <c r="A25" s="1" t="s">
        <v>30</v>
      </c>
    </row>
    <row r="26" spans="1:1">
      <c r="A26" t="s">
        <v>27</v>
      </c>
    </row>
    <row r="27" spans="1:1">
      <c r="A27" t="s">
        <v>28</v>
      </c>
    </row>
    <row r="28" spans="1:1">
      <c r="A28" t="s">
        <v>29</v>
      </c>
    </row>
    <row r="30" spans="1:1">
      <c r="A30" s="1" t="s">
        <v>31</v>
      </c>
    </row>
    <row r="31" spans="1:1">
      <c r="A31" t="s">
        <v>2</v>
      </c>
    </row>
    <row r="32" spans="1:1">
      <c r="A32" t="s">
        <v>1</v>
      </c>
    </row>
    <row r="33" spans="1:1">
      <c r="A33" t="s">
        <v>20</v>
      </c>
    </row>
    <row r="34" spans="1:1">
      <c r="A34" t="s">
        <v>21</v>
      </c>
    </row>
    <row r="35" spans="1:1">
      <c r="A35" t="s">
        <v>22</v>
      </c>
    </row>
  </sheetData>
  <phoneticPr fontId="0" type="noConversion"/>
  <pageMargins left="0" right="0" top="0.39409448818897641" bottom="0.39409448818897641" header="0" footer="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4"/>
  <sheetViews>
    <sheetView workbookViewId="0"/>
  </sheetViews>
  <sheetFormatPr defaultRowHeight="15"/>
  <cols>
    <col min="1" max="1" width="21.140625" customWidth="1"/>
    <col min="2" max="2" width="21.7109375" customWidth="1"/>
  </cols>
  <sheetData>
    <row r="1" spans="1:2">
      <c r="A1" t="s">
        <v>33</v>
      </c>
      <c r="B1" t="s">
        <v>37</v>
      </c>
    </row>
    <row r="2" spans="1:2">
      <c r="A2" t="s">
        <v>34</v>
      </c>
      <c r="B2" t="s">
        <v>67</v>
      </c>
    </row>
    <row r="3" spans="1:2">
      <c r="A3" t="s">
        <v>35</v>
      </c>
      <c r="B3" s="2" t="s">
        <v>68</v>
      </c>
    </row>
    <row r="4" spans="1:2">
      <c r="A4" t="s">
        <v>36</v>
      </c>
      <c r="B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6</vt:i4>
      </vt:variant>
    </vt:vector>
  </HeadingPairs>
  <TitlesOfParts>
    <vt:vector size="10" baseType="lpstr">
      <vt:lpstr>RESOCONTI GEST_FIN AL 31052021</vt:lpstr>
      <vt:lpstr>aggiornato al 31 05 2021</vt:lpstr>
      <vt:lpstr>HIDDEN_COMBO</vt:lpstr>
      <vt:lpstr>METADATA</vt:lpstr>
      <vt:lpstr>AGGIUDICATARIO</vt:lpstr>
      <vt:lpstr>'aggiornato al 31 05 2021'!Area_stampa</vt:lpstr>
      <vt:lpstr>'RESOCONTI GEST_FIN AL 31052021'!Area_stampa</vt:lpstr>
      <vt:lpstr>RUOLO</vt:lpstr>
      <vt:lpstr>SCELTA_CONTRAENTE</vt:lpstr>
      <vt:lpstr>TIPOLOGIA_RAGGRUPPAMENTO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Apollonio</dc:creator>
  <cp:lastModifiedBy>Raffaella Zamberletti</cp:lastModifiedBy>
  <cp:revision>27</cp:revision>
  <cp:lastPrinted>2018-08-03T10:15:45Z</cp:lastPrinted>
  <dcterms:created xsi:type="dcterms:W3CDTF">2013-04-03T14:24:31Z</dcterms:created>
  <dcterms:modified xsi:type="dcterms:W3CDTF">2021-05-31T16:42:55Z</dcterms:modified>
</cp:coreProperties>
</file>